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192.168.50.190\Sistema_Calidad\SER AMBIENTAL\2. GESTIÓN DE CALIDAD\REGISTROS\"/>
    </mc:Choice>
  </mc:AlternateContent>
  <xr:revisionPtr revIDLastSave="0" documentId="13_ncr:1_{A4316409-AB35-4C91-865B-2CDC96125ECC}" xr6:coauthVersionLast="47" xr6:coauthVersionMax="47" xr10:uidLastSave="{00000000-0000-0000-0000-000000000000}"/>
  <bookViews>
    <workbookView xWindow="-110" yWindow="-110" windowWidth="19420" windowHeight="10420" tabRatio="889" firstSheet="8" activeTab="8" xr2:uid="{00000000-000D-0000-FFFF-FFFF00000000}"/>
  </bookViews>
  <sheets>
    <sheet name="Lijado &amp; Pulido" sheetId="40" state="hidden" r:id="rId1"/>
    <sheet name="Mecanizado" sheetId="39" state="hidden" r:id="rId2"/>
    <sheet name="Conformado" sheetId="2" state="hidden" r:id="rId3"/>
    <sheet name="Ensamble Lav Metal" sheetId="41" state="hidden" r:id="rId4"/>
    <sheet name="Ensamble Duchas" sheetId="5" state="hidden" r:id="rId5"/>
    <sheet name="Ensamble Reg-Mono " sheetId="7" state="hidden" r:id="rId6"/>
    <sheet name="Ensamble Lavaplatos" sheetId="11" state="hidden" r:id="rId7"/>
    <sheet name="Ensamble Institucional" sheetId="43" state="hidden" r:id="rId8"/>
    <sheet name="Plan 2025" sheetId="46" r:id="rId9"/>
    <sheet name="master plan 2021" sheetId="13" state="hidden" r:id="rId10"/>
    <sheet name="enero" sheetId="47" state="hidden" r:id="rId11"/>
    <sheet name="Hoja1" sheetId="44" state="hidden" r:id="rId12"/>
    <sheet name="GT Hoja 3 Vacía" sheetId="29" state="hidden" r:id="rId13"/>
    <sheet name="GT Hoja 4 Vacía" sheetId="30" state="hidden" r:id="rId14"/>
    <sheet name="Hoja3" sheetId="37" state="hidden" r:id="rId15"/>
  </sheets>
  <calcPr calcId="191029"/>
</workbook>
</file>

<file path=xl/calcChain.xml><?xml version="1.0" encoding="utf-8"?>
<calcChain xmlns="http://schemas.openxmlformats.org/spreadsheetml/2006/main">
  <c r="AC44" i="46" l="1"/>
  <c r="AC43" i="46"/>
  <c r="Q44" i="46"/>
  <c r="Q43" i="46"/>
  <c r="AN44" i="46" l="1"/>
  <c r="AM43" i="46"/>
  <c r="AN43" i="46"/>
  <c r="F43" i="46"/>
  <c r="BB44" i="46" l="1"/>
  <c r="BA44" i="46"/>
  <c r="AZ44" i="46"/>
  <c r="AY44" i="46"/>
  <c r="AX44" i="46"/>
  <c r="AW44" i="46"/>
  <c r="AV44" i="46"/>
  <c r="AU44" i="46"/>
  <c r="AT44" i="46"/>
  <c r="AR44" i="46"/>
  <c r="AQ44" i="46"/>
  <c r="AP44" i="46"/>
  <c r="AO44" i="46"/>
  <c r="AM44" i="46"/>
  <c r="AL44" i="46"/>
  <c r="AK44" i="46"/>
  <c r="AJ44" i="46"/>
  <c r="AI44" i="46"/>
  <c r="AH44" i="46"/>
  <c r="AG44" i="46"/>
  <c r="AF44" i="46"/>
  <c r="AE44" i="46"/>
  <c r="AD44" i="46"/>
  <c r="AB44" i="46"/>
  <c r="AA44" i="46"/>
  <c r="Z44" i="46"/>
  <c r="Y44" i="46"/>
  <c r="X44" i="46"/>
  <c r="W44" i="46"/>
  <c r="V44" i="46"/>
  <c r="U44" i="46"/>
  <c r="T44" i="46"/>
  <c r="S44" i="46"/>
  <c r="R44" i="46"/>
  <c r="P44" i="46"/>
  <c r="O44" i="46"/>
  <c r="N44" i="46"/>
  <c r="M44" i="46"/>
  <c r="L44" i="46"/>
  <c r="K44" i="46"/>
  <c r="J44" i="46"/>
  <c r="I44" i="46"/>
  <c r="H44" i="46"/>
  <c r="G44" i="46"/>
  <c r="F44" i="46"/>
  <c r="BB43" i="46"/>
  <c r="BA43" i="46"/>
  <c r="AZ43" i="46"/>
  <c r="AY43" i="46"/>
  <c r="AX43" i="46"/>
  <c r="AW43" i="46"/>
  <c r="AV43" i="46"/>
  <c r="AU43" i="46"/>
  <c r="AT43" i="46"/>
  <c r="AR43" i="46"/>
  <c r="AQ43" i="46"/>
  <c r="AP43" i="46"/>
  <c r="AO43" i="46"/>
  <c r="AL43" i="46"/>
  <c r="AK43" i="46"/>
  <c r="AJ43" i="46"/>
  <c r="AI43" i="46"/>
  <c r="AH43" i="46"/>
  <c r="AG43" i="46"/>
  <c r="AF43" i="46"/>
  <c r="AE43" i="46"/>
  <c r="AD43" i="46"/>
  <c r="AB43" i="46"/>
  <c r="AA43" i="46"/>
  <c r="Z43" i="46"/>
  <c r="Y43" i="46"/>
  <c r="X43" i="46"/>
  <c r="W43" i="46"/>
  <c r="V43" i="46"/>
  <c r="U43" i="46"/>
  <c r="T43" i="46"/>
  <c r="S43" i="46"/>
  <c r="R43" i="46"/>
  <c r="P43" i="46"/>
  <c r="O43" i="46"/>
  <c r="N43" i="46"/>
  <c r="M43" i="46"/>
  <c r="L43" i="46"/>
  <c r="K43" i="46"/>
  <c r="J43" i="46"/>
  <c r="I43" i="46"/>
  <c r="H43" i="46"/>
  <c r="G43" i="46"/>
  <c r="AM64" i="13"/>
  <c r="AD45" i="46" l="1"/>
  <c r="Z45" i="46"/>
  <c r="V45" i="46"/>
  <c r="F45" i="46"/>
  <c r="AL45" i="46"/>
  <c r="R45" i="46"/>
  <c r="AP45" i="46"/>
  <c r="AY45" i="46"/>
  <c r="AU45" i="46"/>
  <c r="J45" i="46"/>
  <c r="N45" i="46"/>
  <c r="AH45" i="46"/>
  <c r="AP46" i="46"/>
  <c r="R46" i="46"/>
  <c r="F46" i="46"/>
  <c r="AD46" i="46"/>
  <c r="F65" i="13"/>
  <c r="G65" i="13"/>
  <c r="H65" i="13"/>
  <c r="F64" i="13"/>
  <c r="G64" i="13"/>
  <c r="H64" i="13"/>
  <c r="I64" i="13"/>
  <c r="I65" i="13"/>
  <c r="J64" i="13"/>
  <c r="K64" i="13"/>
  <c r="L64" i="13"/>
  <c r="M64" i="13"/>
  <c r="N64" i="13"/>
  <c r="J65" i="13"/>
  <c r="K65" i="13"/>
  <c r="L65" i="13"/>
  <c r="M65" i="13"/>
  <c r="N65" i="13"/>
  <c r="F66" i="13" l="1"/>
  <c r="J66" i="13" l="1"/>
  <c r="B4" i="44" s="1" a="1"/>
  <c r="B4" i="44" s="1"/>
  <c r="B3" i="44" a="1"/>
  <c r="B3" i="44" s="1"/>
  <c r="AG65" i="13"/>
  <c r="O64" i="13"/>
  <c r="BC78" i="11" l="1"/>
  <c r="AY78" i="11"/>
  <c r="AU78" i="11"/>
  <c r="AP78" i="11"/>
  <c r="AL78" i="11"/>
  <c r="AG78" i="11"/>
  <c r="AC78" i="11"/>
  <c r="Y78" i="11"/>
  <c r="T78" i="11"/>
  <c r="P78" i="11"/>
  <c r="L78" i="11"/>
  <c r="BG63" i="43"/>
  <c r="BF63" i="43"/>
  <c r="BE63" i="43"/>
  <c r="BD63" i="43"/>
  <c r="BC63" i="43"/>
  <c r="BB63" i="43"/>
  <c r="BA63" i="43"/>
  <c r="AZ63" i="43"/>
  <c r="AY63" i="43"/>
  <c r="AX63" i="43"/>
  <c r="AW63" i="43"/>
  <c r="AV63" i="43"/>
  <c r="AU63" i="43"/>
  <c r="AT63" i="43"/>
  <c r="AS63" i="43"/>
  <c r="AR63" i="43"/>
  <c r="AQ63" i="43"/>
  <c r="AP63" i="43"/>
  <c r="AO63" i="43"/>
  <c r="AN63" i="43"/>
  <c r="AM63" i="43"/>
  <c r="AL63" i="43"/>
  <c r="AK63" i="43"/>
  <c r="AJ63" i="43"/>
  <c r="AI63" i="43"/>
  <c r="AH63" i="43"/>
  <c r="AG63" i="43"/>
  <c r="AF63" i="43"/>
  <c r="AE63" i="43"/>
  <c r="AD63" i="43"/>
  <c r="AC63" i="43"/>
  <c r="AB63" i="43"/>
  <c r="AA63" i="43"/>
  <c r="Z63" i="43"/>
  <c r="Y63" i="43"/>
  <c r="X63" i="43"/>
  <c r="W63" i="43"/>
  <c r="V63" i="43"/>
  <c r="U63" i="43"/>
  <c r="T63" i="43"/>
  <c r="S63" i="43"/>
  <c r="R63" i="43"/>
  <c r="Q63" i="43"/>
  <c r="P63" i="43"/>
  <c r="O63" i="43"/>
  <c r="N63" i="43"/>
  <c r="M63" i="43"/>
  <c r="L63" i="43"/>
  <c r="K63" i="43"/>
  <c r="J63" i="43"/>
  <c r="I63" i="43"/>
  <c r="H63" i="43"/>
  <c r="G63" i="43"/>
  <c r="BG62" i="43"/>
  <c r="BF62" i="43"/>
  <c r="BE62" i="43"/>
  <c r="BD62" i="43"/>
  <c r="BC62" i="43"/>
  <c r="BB62" i="43"/>
  <c r="BA62" i="43"/>
  <c r="AZ62" i="43"/>
  <c r="AY62" i="43"/>
  <c r="AX62" i="43"/>
  <c r="AW62" i="43"/>
  <c r="AV62" i="43"/>
  <c r="AU62" i="43"/>
  <c r="AT62" i="43"/>
  <c r="AS62" i="43"/>
  <c r="AR62" i="43"/>
  <c r="AQ62" i="43"/>
  <c r="AP62" i="43"/>
  <c r="AO62" i="43"/>
  <c r="AN62" i="43"/>
  <c r="AM62" i="43"/>
  <c r="AL62" i="43"/>
  <c r="AK62" i="43"/>
  <c r="AJ62" i="43"/>
  <c r="AI62" i="43"/>
  <c r="AH62" i="43"/>
  <c r="AG62" i="43"/>
  <c r="AF62" i="43"/>
  <c r="AE62" i="43"/>
  <c r="AD62" i="43"/>
  <c r="AC62" i="43"/>
  <c r="AB62" i="43"/>
  <c r="AA62" i="43"/>
  <c r="Z62" i="43"/>
  <c r="Y62" i="43"/>
  <c r="X62" i="43"/>
  <c r="W62" i="43"/>
  <c r="V62" i="43"/>
  <c r="U62" i="43"/>
  <c r="T62" i="43"/>
  <c r="S62" i="43"/>
  <c r="R62" i="43"/>
  <c r="Q62" i="43"/>
  <c r="P62" i="43"/>
  <c r="O62" i="43"/>
  <c r="N62" i="43"/>
  <c r="M62" i="43"/>
  <c r="L62" i="43"/>
  <c r="K62" i="43"/>
  <c r="J62" i="43"/>
  <c r="I62" i="43"/>
  <c r="H62" i="43"/>
  <c r="G62" i="43"/>
  <c r="BG4" i="43"/>
  <c r="BF4" i="43"/>
  <c r="BE4" i="43"/>
  <c r="BD4" i="43"/>
  <c r="BC4" i="43"/>
  <c r="BB4" i="43"/>
  <c r="BA4" i="43"/>
  <c r="AZ4" i="43"/>
  <c r="AY4" i="43"/>
  <c r="AX4" i="43"/>
  <c r="AW4" i="43"/>
  <c r="AV4" i="43"/>
  <c r="AU4" i="43"/>
  <c r="AT4" i="43"/>
  <c r="AS4" i="43"/>
  <c r="AR4" i="43"/>
  <c r="AQ4" i="43"/>
  <c r="AP4" i="43"/>
  <c r="AO4" i="43"/>
  <c r="AN4" i="43"/>
  <c r="AM4" i="43"/>
  <c r="AL4" i="43"/>
  <c r="AK4" i="43"/>
  <c r="AJ4" i="43"/>
  <c r="AI4" i="43"/>
  <c r="AH4" i="43"/>
  <c r="AG4" i="43"/>
  <c r="AF4" i="43"/>
  <c r="AE4" i="43"/>
  <c r="AD4" i="43"/>
  <c r="AC4" i="43"/>
  <c r="AB4" i="43"/>
  <c r="AA4" i="43"/>
  <c r="Z4" i="43"/>
  <c r="Y4" i="43"/>
  <c r="X4" i="43"/>
  <c r="W4" i="43"/>
  <c r="V4" i="43"/>
  <c r="U4" i="43"/>
  <c r="T4" i="43"/>
  <c r="S4" i="43"/>
  <c r="R4" i="43"/>
  <c r="Q4" i="43"/>
  <c r="P4" i="43"/>
  <c r="O4" i="43"/>
  <c r="N4" i="43"/>
  <c r="M4" i="43"/>
  <c r="L4" i="43"/>
  <c r="K4" i="43"/>
  <c r="J4" i="43"/>
  <c r="I4" i="43"/>
  <c r="H4" i="43"/>
  <c r="G4" i="43"/>
  <c r="A4" i="43"/>
  <c r="A2" i="43"/>
  <c r="G1" i="43"/>
  <c r="AC64" i="43" l="1"/>
  <c r="AC76" i="43" s="1"/>
  <c r="AP64" i="43"/>
  <c r="AP76" i="43" s="1"/>
  <c r="AY64" i="43"/>
  <c r="AY76" i="43" s="1"/>
  <c r="T64" i="43"/>
  <c r="T76" i="43" s="1"/>
  <c r="AG65" i="43"/>
  <c r="AU64" i="43"/>
  <c r="AU76" i="43" s="1"/>
  <c r="BC64" i="43"/>
  <c r="BC76" i="43" s="1"/>
  <c r="Y64" i="43"/>
  <c r="Y76" i="43" s="1"/>
  <c r="AL64" i="43"/>
  <c r="AL76" i="43" s="1"/>
  <c r="T65" i="43"/>
  <c r="G71" i="43"/>
  <c r="G69" i="43"/>
  <c r="L64" i="43"/>
  <c r="L76" i="43" s="1"/>
  <c r="P64" i="43"/>
  <c r="P76" i="43" s="1"/>
  <c r="G67" i="43"/>
  <c r="L67" i="43" s="1"/>
  <c r="P67" i="43" s="1"/>
  <c r="T67" i="43" s="1"/>
  <c r="X67" i="43" s="1"/>
  <c r="AC67" i="43" s="1"/>
  <c r="AG67" i="43" s="1"/>
  <c r="AL67" i="43" s="1"/>
  <c r="AP67" i="43" s="1"/>
  <c r="AT67" i="43" s="1"/>
  <c r="AY67" i="43" s="1"/>
  <c r="BC67" i="43" s="1"/>
  <c r="AG64" i="43"/>
  <c r="AG76" i="43" s="1"/>
  <c r="BH63" i="43"/>
  <c r="AU65" i="43"/>
  <c r="BH62" i="43"/>
  <c r="G64" i="43"/>
  <c r="G76" i="43" s="1"/>
  <c r="G65" i="43"/>
  <c r="G66" i="43"/>
  <c r="K63" i="40"/>
  <c r="J63" i="40"/>
  <c r="I63" i="40"/>
  <c r="H63" i="40"/>
  <c r="G63" i="40"/>
  <c r="K62" i="40"/>
  <c r="J62" i="40"/>
  <c r="I62" i="40"/>
  <c r="H62" i="40"/>
  <c r="G62" i="40"/>
  <c r="L69" i="43" l="1"/>
  <c r="BI62" i="43"/>
  <c r="BG63" i="41"/>
  <c r="BF63" i="41"/>
  <c r="BE63" i="41"/>
  <c r="BD63" i="41"/>
  <c r="BC63" i="41"/>
  <c r="BB63" i="41"/>
  <c r="BA63" i="41"/>
  <c r="AZ63" i="41"/>
  <c r="AY63" i="41"/>
  <c r="AX63" i="41"/>
  <c r="AW63" i="41"/>
  <c r="AV63" i="41"/>
  <c r="AU63" i="41"/>
  <c r="AT63" i="41"/>
  <c r="AS63" i="41"/>
  <c r="AR63" i="41"/>
  <c r="AQ63" i="41"/>
  <c r="AP63" i="41"/>
  <c r="AO63" i="41"/>
  <c r="AN63" i="41"/>
  <c r="AM63" i="41"/>
  <c r="AL63" i="41"/>
  <c r="AK63" i="41"/>
  <c r="AJ63" i="41"/>
  <c r="AI63" i="41"/>
  <c r="AH63" i="41"/>
  <c r="AG63" i="41"/>
  <c r="AF63" i="41"/>
  <c r="AE63" i="41"/>
  <c r="AD63" i="41"/>
  <c r="AC63" i="41"/>
  <c r="AB63" i="41"/>
  <c r="AA63" i="41"/>
  <c r="Z63" i="41"/>
  <c r="Y63" i="41"/>
  <c r="X63" i="41"/>
  <c r="W63" i="41"/>
  <c r="V63" i="41"/>
  <c r="U63" i="41"/>
  <c r="T63" i="41"/>
  <c r="S63" i="41"/>
  <c r="R63" i="41"/>
  <c r="Q63" i="41"/>
  <c r="P63" i="41"/>
  <c r="O63" i="41"/>
  <c r="N63" i="41"/>
  <c r="M63" i="41"/>
  <c r="L63" i="41"/>
  <c r="K63" i="41"/>
  <c r="J63" i="41"/>
  <c r="I63" i="41"/>
  <c r="H63" i="41"/>
  <c r="G63" i="41"/>
  <c r="BG62" i="41"/>
  <c r="BF62" i="41"/>
  <c r="BE62" i="41"/>
  <c r="BD62" i="41"/>
  <c r="BC62" i="41"/>
  <c r="BB62" i="41"/>
  <c r="BA62" i="41"/>
  <c r="AZ62" i="41"/>
  <c r="AY62" i="41"/>
  <c r="AX62" i="41"/>
  <c r="AW62" i="41"/>
  <c r="AV62" i="41"/>
  <c r="AU62" i="41"/>
  <c r="AT62" i="41"/>
  <c r="AS62" i="41"/>
  <c r="AR62" i="41"/>
  <c r="AQ62" i="41"/>
  <c r="AP62" i="41"/>
  <c r="AO62" i="41"/>
  <c r="AN62" i="41"/>
  <c r="AM62" i="41"/>
  <c r="AL62" i="41"/>
  <c r="AK62" i="41"/>
  <c r="AJ62" i="41"/>
  <c r="AI62" i="41"/>
  <c r="AH62" i="41"/>
  <c r="AG62" i="41"/>
  <c r="AF62" i="41"/>
  <c r="AE62" i="41"/>
  <c r="AD62" i="41"/>
  <c r="AC62" i="41"/>
  <c r="AB62" i="41"/>
  <c r="AA62" i="41"/>
  <c r="Z62" i="41"/>
  <c r="Y62" i="41"/>
  <c r="X62" i="41"/>
  <c r="W62" i="41"/>
  <c r="V62" i="41"/>
  <c r="U62" i="41"/>
  <c r="T62" i="41"/>
  <c r="S62" i="41"/>
  <c r="R62" i="41"/>
  <c r="Q62" i="41"/>
  <c r="P62" i="41"/>
  <c r="O62" i="41"/>
  <c r="N62" i="41"/>
  <c r="M62" i="41"/>
  <c r="L62" i="41"/>
  <c r="K62" i="41"/>
  <c r="J62" i="41"/>
  <c r="I62" i="41"/>
  <c r="H62" i="41"/>
  <c r="G62" i="41"/>
  <c r="BG4" i="41"/>
  <c r="BF4" i="41"/>
  <c r="BE4" i="41"/>
  <c r="BD4" i="41"/>
  <c r="BC4" i="41"/>
  <c r="BB4" i="41"/>
  <c r="BA4" i="41"/>
  <c r="AZ4" i="41"/>
  <c r="AY4" i="41"/>
  <c r="AX4" i="41"/>
  <c r="AW4" i="41"/>
  <c r="AV4" i="41"/>
  <c r="AU4" i="41"/>
  <c r="AT4" i="41"/>
  <c r="AS4" i="41"/>
  <c r="AR4" i="41"/>
  <c r="AQ4" i="41"/>
  <c r="AP4" i="41"/>
  <c r="AO4" i="41"/>
  <c r="AN4" i="41"/>
  <c r="AM4" i="41"/>
  <c r="AL4" i="41"/>
  <c r="AK4" i="41"/>
  <c r="AJ4" i="41"/>
  <c r="AI4" i="41"/>
  <c r="AH4" i="41"/>
  <c r="AG4" i="41"/>
  <c r="AF4" i="41"/>
  <c r="AE4" i="41"/>
  <c r="AD4" i="41"/>
  <c r="AC4" i="41"/>
  <c r="AB4" i="41"/>
  <c r="AA4" i="41"/>
  <c r="Z4" i="41"/>
  <c r="Y4" i="41"/>
  <c r="X4" i="41"/>
  <c r="W4" i="41"/>
  <c r="V4" i="41"/>
  <c r="U4" i="41"/>
  <c r="T4" i="41"/>
  <c r="S4" i="41"/>
  <c r="R4" i="41"/>
  <c r="Q4" i="41"/>
  <c r="P4" i="41"/>
  <c r="O4" i="41"/>
  <c r="N4" i="41"/>
  <c r="M4" i="41"/>
  <c r="L4" i="41"/>
  <c r="K4" i="41"/>
  <c r="J4" i="41"/>
  <c r="I4" i="41"/>
  <c r="H4" i="41"/>
  <c r="G4" i="41"/>
  <c r="A4" i="41"/>
  <c r="A2" i="41"/>
  <c r="G1" i="41"/>
  <c r="G71" i="41" l="1"/>
  <c r="T64" i="41"/>
  <c r="T78" i="41" s="1"/>
  <c r="Y64" i="41"/>
  <c r="Y78" i="41" s="1"/>
  <c r="AL64" i="41"/>
  <c r="AL78" i="41" s="1"/>
  <c r="AP64" i="41"/>
  <c r="AP78" i="41" s="1"/>
  <c r="AU64" i="41"/>
  <c r="AU78" i="41" s="1"/>
  <c r="AY64" i="41"/>
  <c r="AY78" i="41" s="1"/>
  <c r="BC64" i="41"/>
  <c r="BC78" i="41" s="1"/>
  <c r="G69" i="41"/>
  <c r="AC64" i="41"/>
  <c r="AC78" i="41" s="1"/>
  <c r="AG65" i="41"/>
  <c r="BH63" i="41"/>
  <c r="L64" i="41"/>
  <c r="L78" i="41" s="1"/>
  <c r="P64" i="41"/>
  <c r="P78" i="41" s="1"/>
  <c r="T65" i="41"/>
  <c r="AU65" i="41"/>
  <c r="BH62" i="41"/>
  <c r="G64" i="41"/>
  <c r="G78" i="41" s="1"/>
  <c r="G65" i="41"/>
  <c r="G66" i="41"/>
  <c r="G67" i="41"/>
  <c r="L67" i="41" s="1"/>
  <c r="P67" i="41" s="1"/>
  <c r="T67" i="41" s="1"/>
  <c r="X67" i="41" s="1"/>
  <c r="AC67" i="41" s="1"/>
  <c r="AG67" i="41" s="1"/>
  <c r="AL67" i="41" s="1"/>
  <c r="AP67" i="41" s="1"/>
  <c r="AT67" i="41" s="1"/>
  <c r="AY67" i="41" s="1"/>
  <c r="BC67" i="41" s="1"/>
  <c r="AG64" i="41"/>
  <c r="AG78" i="41" s="1"/>
  <c r="L69" i="41" l="1"/>
  <c r="BI62" i="41"/>
  <c r="BG63" i="40"/>
  <c r="BF63" i="40"/>
  <c r="BE63" i="40"/>
  <c r="BD63" i="40"/>
  <c r="BC63" i="40"/>
  <c r="BB63" i="40"/>
  <c r="BA63" i="40"/>
  <c r="AZ63" i="40"/>
  <c r="AY63" i="40"/>
  <c r="AX63" i="40"/>
  <c r="AW63" i="40"/>
  <c r="AV63" i="40"/>
  <c r="AU63" i="40"/>
  <c r="AT63" i="40"/>
  <c r="AS63" i="40"/>
  <c r="AR63" i="40"/>
  <c r="AQ63" i="40"/>
  <c r="AP63" i="40"/>
  <c r="AO63" i="40"/>
  <c r="AN63" i="40"/>
  <c r="AM63" i="40"/>
  <c r="AL63" i="40"/>
  <c r="AK63" i="40"/>
  <c r="AJ63" i="40"/>
  <c r="AI63" i="40"/>
  <c r="AH63" i="40"/>
  <c r="AG63" i="40"/>
  <c r="AF63" i="40"/>
  <c r="AE63" i="40"/>
  <c r="AD63" i="40"/>
  <c r="AC63" i="40"/>
  <c r="AB63" i="40"/>
  <c r="AA63" i="40"/>
  <c r="Z63" i="40"/>
  <c r="Y63" i="40"/>
  <c r="X63" i="40"/>
  <c r="W63" i="40"/>
  <c r="V63" i="40"/>
  <c r="U63" i="40"/>
  <c r="T63" i="40"/>
  <c r="S63" i="40"/>
  <c r="R63" i="40"/>
  <c r="Q63" i="40"/>
  <c r="P63" i="40"/>
  <c r="O63" i="40"/>
  <c r="N63" i="40"/>
  <c r="M63" i="40"/>
  <c r="L63" i="40"/>
  <c r="BG62" i="40"/>
  <c r="BF62" i="40"/>
  <c r="BE62" i="40"/>
  <c r="BD62" i="40"/>
  <c r="BC62" i="40"/>
  <c r="BB62" i="40"/>
  <c r="BA62" i="40"/>
  <c r="AZ62" i="40"/>
  <c r="AY62" i="40"/>
  <c r="AX62" i="40"/>
  <c r="AW62" i="40"/>
  <c r="AV62" i="40"/>
  <c r="AU62" i="40"/>
  <c r="AT62" i="40"/>
  <c r="AS62" i="40"/>
  <c r="AR62" i="40"/>
  <c r="AQ62" i="40"/>
  <c r="AP62" i="40"/>
  <c r="AO62" i="40"/>
  <c r="AN62" i="40"/>
  <c r="AM62" i="40"/>
  <c r="AL62" i="40"/>
  <c r="AK62" i="40"/>
  <c r="AJ62" i="40"/>
  <c r="AI62" i="40"/>
  <c r="AH62" i="40"/>
  <c r="AG62" i="40"/>
  <c r="AF62" i="40"/>
  <c r="AE62" i="40"/>
  <c r="AD62" i="40"/>
  <c r="AC62" i="40"/>
  <c r="AB62" i="40"/>
  <c r="AA62" i="40"/>
  <c r="Z62" i="40"/>
  <c r="Y62" i="40"/>
  <c r="X62" i="40"/>
  <c r="W62" i="40"/>
  <c r="V62" i="40"/>
  <c r="U62" i="40"/>
  <c r="T62" i="40"/>
  <c r="S62" i="40"/>
  <c r="R62" i="40"/>
  <c r="Q62" i="40"/>
  <c r="P62" i="40"/>
  <c r="O62" i="40"/>
  <c r="N62" i="40"/>
  <c r="M62" i="40"/>
  <c r="L62" i="40"/>
  <c r="A4" i="40"/>
  <c r="A2" i="40"/>
  <c r="G1" i="40"/>
  <c r="BG63" i="39"/>
  <c r="BF63" i="39"/>
  <c r="BE63" i="39"/>
  <c r="BD63" i="39"/>
  <c r="BC63" i="39"/>
  <c r="BB63" i="39"/>
  <c r="BA63" i="39"/>
  <c r="AZ63" i="39"/>
  <c r="AY63" i="39"/>
  <c r="AX63" i="39"/>
  <c r="AW63" i="39"/>
  <c r="AV63" i="39"/>
  <c r="AU63" i="39"/>
  <c r="AT63" i="39"/>
  <c r="AS63" i="39"/>
  <c r="AR63" i="39"/>
  <c r="AQ63" i="39"/>
  <c r="AP63" i="39"/>
  <c r="AO63" i="39"/>
  <c r="AN63" i="39"/>
  <c r="AM63" i="39"/>
  <c r="AL63" i="39"/>
  <c r="AK63" i="39"/>
  <c r="AJ63" i="39"/>
  <c r="AI63" i="39"/>
  <c r="AH63" i="39"/>
  <c r="AG63" i="39"/>
  <c r="AF63" i="39"/>
  <c r="AE63" i="39"/>
  <c r="AD63" i="39"/>
  <c r="AC63" i="39"/>
  <c r="AB63" i="39"/>
  <c r="AA63" i="39"/>
  <c r="Z63" i="39"/>
  <c r="Y63" i="39"/>
  <c r="X63" i="39"/>
  <c r="W63" i="39"/>
  <c r="V63" i="39"/>
  <c r="U63" i="39"/>
  <c r="T63" i="39"/>
  <c r="S63" i="39"/>
  <c r="R63" i="39"/>
  <c r="Q63" i="39"/>
  <c r="P63" i="39"/>
  <c r="O63" i="39"/>
  <c r="N63" i="39"/>
  <c r="M63" i="39"/>
  <c r="L63" i="39"/>
  <c r="K63" i="39"/>
  <c r="J63" i="39"/>
  <c r="I63" i="39"/>
  <c r="H63" i="39"/>
  <c r="G63" i="39"/>
  <c r="BG62" i="39"/>
  <c r="BF62" i="39"/>
  <c r="BE62" i="39"/>
  <c r="BD62" i="39"/>
  <c r="BC62" i="39"/>
  <c r="BB62" i="39"/>
  <c r="BA62" i="39"/>
  <c r="AZ62" i="39"/>
  <c r="AY62" i="39"/>
  <c r="AX62" i="39"/>
  <c r="AW62" i="39"/>
  <c r="AV62" i="39"/>
  <c r="AU62" i="39"/>
  <c r="AT62" i="39"/>
  <c r="AS62" i="39"/>
  <c r="AR62" i="39"/>
  <c r="AQ62" i="39"/>
  <c r="AP62" i="39"/>
  <c r="AO62" i="39"/>
  <c r="AN62" i="39"/>
  <c r="AM62" i="39"/>
  <c r="AL62" i="39"/>
  <c r="AK62" i="39"/>
  <c r="AJ62" i="39"/>
  <c r="AI62" i="39"/>
  <c r="AH62" i="39"/>
  <c r="AG62" i="39"/>
  <c r="AF62" i="39"/>
  <c r="AE62" i="39"/>
  <c r="AD62" i="39"/>
  <c r="AC62" i="39"/>
  <c r="AB62" i="39"/>
  <c r="AA62" i="39"/>
  <c r="Z62" i="39"/>
  <c r="Y62" i="39"/>
  <c r="X62" i="39"/>
  <c r="W62" i="39"/>
  <c r="V62" i="39"/>
  <c r="U62" i="39"/>
  <c r="T62" i="39"/>
  <c r="S62" i="39"/>
  <c r="R62" i="39"/>
  <c r="Q62" i="39"/>
  <c r="P62" i="39"/>
  <c r="O62" i="39"/>
  <c r="N62" i="39"/>
  <c r="M62" i="39"/>
  <c r="L62" i="39"/>
  <c r="K62" i="39"/>
  <c r="J62" i="39"/>
  <c r="I62" i="39"/>
  <c r="H62" i="39"/>
  <c r="G62" i="39"/>
  <c r="A4" i="39"/>
  <c r="A2" i="39"/>
  <c r="G1" i="39"/>
  <c r="G72" i="39" l="1"/>
  <c r="AU65" i="39"/>
  <c r="BC64" i="39"/>
  <c r="BC76" i="39" s="1"/>
  <c r="G70" i="39"/>
  <c r="G72" i="40"/>
  <c r="G70" i="40"/>
  <c r="T64" i="39"/>
  <c r="T76" i="39" s="1"/>
  <c r="BH63" i="39"/>
  <c r="G67" i="39"/>
  <c r="L67" i="39" s="1"/>
  <c r="P67" i="39" s="1"/>
  <c r="T67" i="39" s="1"/>
  <c r="X67" i="39" s="1"/>
  <c r="AC67" i="39" s="1"/>
  <c r="AG67" i="39" s="1"/>
  <c r="AL67" i="39" s="1"/>
  <c r="AP67" i="39" s="1"/>
  <c r="AT67" i="39" s="1"/>
  <c r="AY67" i="39" s="1"/>
  <c r="BC67" i="39" s="1"/>
  <c r="L64" i="39"/>
  <c r="L76" i="39" s="1"/>
  <c r="P64" i="39"/>
  <c r="P76" i="39" s="1"/>
  <c r="T65" i="39"/>
  <c r="Y64" i="39"/>
  <c r="Y76" i="39" s="1"/>
  <c r="AC64" i="39"/>
  <c r="AC76" i="39" s="1"/>
  <c r="AG65" i="39"/>
  <c r="AU64" i="39"/>
  <c r="AU76" i="39" s="1"/>
  <c r="AY64" i="39"/>
  <c r="AY76" i="39" s="1"/>
  <c r="AL64" i="39"/>
  <c r="AL76" i="39" s="1"/>
  <c r="AP64" i="39"/>
  <c r="AP76" i="39" s="1"/>
  <c r="Y64" i="40"/>
  <c r="Y76" i="40" s="1"/>
  <c r="AC64" i="40"/>
  <c r="AC76" i="40" s="1"/>
  <c r="AG65" i="40"/>
  <c r="AU64" i="40"/>
  <c r="AU76" i="40" s="1"/>
  <c r="G67" i="40"/>
  <c r="L67" i="40" s="1"/>
  <c r="P67" i="40" s="1"/>
  <c r="T67" i="40" s="1"/>
  <c r="X67" i="40" s="1"/>
  <c r="AC67" i="40" s="1"/>
  <c r="AG67" i="40" s="1"/>
  <c r="AL67" i="40" s="1"/>
  <c r="AP67" i="40" s="1"/>
  <c r="AT67" i="40" s="1"/>
  <c r="AY67" i="40" s="1"/>
  <c r="BC67" i="40" s="1"/>
  <c r="L64" i="40"/>
  <c r="L76" i="40" s="1"/>
  <c r="T65" i="40"/>
  <c r="AL64" i="40"/>
  <c r="AL76" i="40" s="1"/>
  <c r="AP64" i="40"/>
  <c r="AP76" i="40" s="1"/>
  <c r="AU65" i="40"/>
  <c r="AY64" i="40"/>
  <c r="AY76" i="40" s="1"/>
  <c r="BC64" i="40"/>
  <c r="BC76" i="40" s="1"/>
  <c r="P64" i="40"/>
  <c r="P76" i="40" s="1"/>
  <c r="T64" i="40"/>
  <c r="T76" i="40" s="1"/>
  <c r="BH63" i="40"/>
  <c r="BH62" i="40"/>
  <c r="G64" i="40"/>
  <c r="G76" i="40" s="1"/>
  <c r="G65" i="40"/>
  <c r="G66" i="40"/>
  <c r="AG64" i="40"/>
  <c r="AG76" i="40" s="1"/>
  <c r="AG64" i="39"/>
  <c r="AG76" i="39" s="1"/>
  <c r="BH62" i="39"/>
  <c r="G64" i="39"/>
  <c r="G76" i="39" s="1"/>
  <c r="G65" i="39"/>
  <c r="G66" i="39"/>
  <c r="L70" i="39" l="1"/>
  <c r="BI62" i="39"/>
  <c r="P3" i="39" s="1"/>
  <c r="L70" i="40"/>
  <c r="BI62" i="40"/>
  <c r="P3" i="40" s="1"/>
  <c r="F11" i="37" l="1"/>
  <c r="G11" i="37" s="1"/>
  <c r="H11" i="37" s="1"/>
  <c r="I11" i="37" s="1"/>
  <c r="J11" i="37" s="1"/>
  <c r="K11" i="37" s="1"/>
  <c r="L11" i="37" s="1"/>
  <c r="M11" i="37" s="1"/>
  <c r="N11" i="37" s="1"/>
  <c r="O11" i="37" s="1"/>
  <c r="P11" i="37" s="1"/>
  <c r="G14" i="37"/>
  <c r="G16" i="37" s="1"/>
  <c r="F14" i="37"/>
  <c r="F16" i="37" s="1"/>
  <c r="H14" i="37"/>
  <c r="H16" i="37" s="1"/>
  <c r="I14" i="37"/>
  <c r="I16" i="37" s="1"/>
  <c r="J14" i="37"/>
  <c r="J16" i="37" s="1"/>
  <c r="K14" i="37"/>
  <c r="K16" i="37" s="1"/>
  <c r="L14" i="37"/>
  <c r="L15" i="37" s="1"/>
  <c r="M14" i="37"/>
  <c r="M16" i="37" s="1"/>
  <c r="N14" i="37"/>
  <c r="N16" i="37" s="1"/>
  <c r="O14" i="37"/>
  <c r="O16" i="37" s="1"/>
  <c r="P14" i="37"/>
  <c r="P16" i="37" s="1"/>
  <c r="E14" i="37"/>
  <c r="E16" i="37" s="1"/>
  <c r="Q12" i="37"/>
  <c r="R12" i="37" s="1"/>
  <c r="S12" i="37" s="1"/>
  <c r="E15" i="37" l="1"/>
  <c r="H15" i="37"/>
  <c r="L16" i="37"/>
  <c r="P15" i="37"/>
  <c r="M15" i="37"/>
  <c r="T12" i="37"/>
  <c r="Q13" i="37"/>
  <c r="K15" i="37"/>
  <c r="O15" i="37"/>
  <c r="I15" i="37"/>
  <c r="G15" i="37"/>
  <c r="N15" i="37"/>
  <c r="J15" i="37"/>
  <c r="F15" i="37"/>
  <c r="BG207" i="30" l="1"/>
  <c r="BF207" i="30"/>
  <c r="BE207" i="30"/>
  <c r="BD207" i="30"/>
  <c r="BC207" i="30"/>
  <c r="BB207" i="30"/>
  <c r="BA207" i="30"/>
  <c r="AZ207" i="30"/>
  <c r="AY207" i="30"/>
  <c r="AX207" i="30"/>
  <c r="AW207" i="30"/>
  <c r="AV207" i="30"/>
  <c r="AU207" i="30"/>
  <c r="AT207" i="30"/>
  <c r="AS207" i="30"/>
  <c r="AR207" i="30"/>
  <c r="AQ207" i="30"/>
  <c r="AP207" i="30"/>
  <c r="AO207" i="30"/>
  <c r="AN207" i="30"/>
  <c r="AM207" i="30"/>
  <c r="AL207" i="30"/>
  <c r="AK207" i="30"/>
  <c r="AJ207" i="30"/>
  <c r="AI207" i="30"/>
  <c r="AH207" i="30"/>
  <c r="AG207" i="30"/>
  <c r="AF207" i="30"/>
  <c r="AE207" i="30"/>
  <c r="AD207" i="30"/>
  <c r="AC207" i="30"/>
  <c r="AB207" i="30"/>
  <c r="AA207" i="30"/>
  <c r="Z207" i="30"/>
  <c r="Y207" i="30"/>
  <c r="X207" i="30"/>
  <c r="W207" i="30"/>
  <c r="V207" i="30"/>
  <c r="U207" i="30"/>
  <c r="T207" i="30"/>
  <c r="S207" i="30"/>
  <c r="R207" i="30"/>
  <c r="Q207" i="30"/>
  <c r="P207" i="30"/>
  <c r="O207" i="30"/>
  <c r="N207" i="30"/>
  <c r="M207" i="30"/>
  <c r="L207" i="30"/>
  <c r="K207" i="30"/>
  <c r="J207" i="30"/>
  <c r="I207" i="30"/>
  <c r="H207" i="30"/>
  <c r="G207" i="30"/>
  <c r="BG206" i="30"/>
  <c r="BF206" i="30"/>
  <c r="BE206" i="30"/>
  <c r="BD206" i="30"/>
  <c r="BC206" i="30"/>
  <c r="BB206" i="30"/>
  <c r="BA206" i="30"/>
  <c r="AZ206" i="30"/>
  <c r="AY206" i="30"/>
  <c r="AX206" i="30"/>
  <c r="AW206" i="30"/>
  <c r="AV206" i="30"/>
  <c r="AU206" i="30"/>
  <c r="AT206" i="30"/>
  <c r="AS206" i="30"/>
  <c r="AR206" i="30"/>
  <c r="AQ206" i="30"/>
  <c r="AP206" i="30"/>
  <c r="AO206" i="30"/>
  <c r="AN206" i="30"/>
  <c r="AM206" i="30"/>
  <c r="AL206" i="30"/>
  <c r="AK206" i="30"/>
  <c r="AJ206" i="30"/>
  <c r="AI206" i="30"/>
  <c r="AH206" i="30"/>
  <c r="AG206" i="30"/>
  <c r="AF206" i="30"/>
  <c r="AE206" i="30"/>
  <c r="AD206" i="30"/>
  <c r="AC206" i="30"/>
  <c r="AB206" i="30"/>
  <c r="AA206" i="30"/>
  <c r="Z206" i="30"/>
  <c r="Y206" i="30"/>
  <c r="X206" i="30"/>
  <c r="W206" i="30"/>
  <c r="V206" i="30"/>
  <c r="U206" i="30"/>
  <c r="T206" i="30"/>
  <c r="S206" i="30"/>
  <c r="R206" i="30"/>
  <c r="Q206" i="30"/>
  <c r="P206" i="30"/>
  <c r="O206" i="30"/>
  <c r="N206" i="30"/>
  <c r="M206" i="30"/>
  <c r="L206" i="30"/>
  <c r="K206" i="30"/>
  <c r="J206" i="30"/>
  <c r="I206" i="30"/>
  <c r="H206" i="30"/>
  <c r="G206" i="30"/>
  <c r="BG207" i="29"/>
  <c r="BF207" i="29"/>
  <c r="BE207" i="29"/>
  <c r="BD207" i="29"/>
  <c r="BC207" i="29"/>
  <c r="BB207" i="29"/>
  <c r="BA207" i="29"/>
  <c r="AZ207" i="29"/>
  <c r="AY207" i="29"/>
  <c r="AX207" i="29"/>
  <c r="AW207" i="29"/>
  <c r="AV207" i="29"/>
  <c r="AU207" i="29"/>
  <c r="AT207" i="29"/>
  <c r="AS207" i="29"/>
  <c r="AR207" i="29"/>
  <c r="AQ207" i="29"/>
  <c r="AP207" i="29"/>
  <c r="AO207" i="29"/>
  <c r="AN207" i="29"/>
  <c r="AM207" i="29"/>
  <c r="AL207" i="29"/>
  <c r="AK207" i="29"/>
  <c r="AJ207" i="29"/>
  <c r="AI207" i="29"/>
  <c r="AH207" i="29"/>
  <c r="AG207" i="29"/>
  <c r="AF207" i="29"/>
  <c r="AE207" i="29"/>
  <c r="AD207" i="29"/>
  <c r="AC207" i="29"/>
  <c r="AB207" i="29"/>
  <c r="AA207" i="29"/>
  <c r="Z207" i="29"/>
  <c r="Y207" i="29"/>
  <c r="X207" i="29"/>
  <c r="W207" i="29"/>
  <c r="V207" i="29"/>
  <c r="U207" i="29"/>
  <c r="T207" i="29"/>
  <c r="S207" i="29"/>
  <c r="R207" i="29"/>
  <c r="Q207" i="29"/>
  <c r="P207" i="29"/>
  <c r="O207" i="29"/>
  <c r="N207" i="29"/>
  <c r="M207" i="29"/>
  <c r="L207" i="29"/>
  <c r="K207" i="29"/>
  <c r="J207" i="29"/>
  <c r="I207" i="29"/>
  <c r="H207" i="29"/>
  <c r="G207" i="29"/>
  <c r="BG206" i="29"/>
  <c r="BF206" i="29"/>
  <c r="BE206" i="29"/>
  <c r="BD206" i="29"/>
  <c r="BC206" i="29"/>
  <c r="BB206" i="29"/>
  <c r="BA206" i="29"/>
  <c r="AZ206" i="29"/>
  <c r="AY206" i="29"/>
  <c r="AX206" i="29"/>
  <c r="AW206" i="29"/>
  <c r="AV206" i="29"/>
  <c r="AU206" i="29"/>
  <c r="AT206" i="29"/>
  <c r="AS206" i="29"/>
  <c r="AR206" i="29"/>
  <c r="AQ206" i="29"/>
  <c r="AP206" i="29"/>
  <c r="AO206" i="29"/>
  <c r="AN206" i="29"/>
  <c r="AM206" i="29"/>
  <c r="AL206" i="29"/>
  <c r="AK206" i="29"/>
  <c r="AJ206" i="29"/>
  <c r="AI206" i="29"/>
  <c r="AH206" i="29"/>
  <c r="AG206" i="29"/>
  <c r="AF206" i="29"/>
  <c r="AE206" i="29"/>
  <c r="AD206" i="29"/>
  <c r="AC206" i="29"/>
  <c r="AB206" i="29"/>
  <c r="AA206" i="29"/>
  <c r="Z206" i="29"/>
  <c r="Y206" i="29"/>
  <c r="X206" i="29"/>
  <c r="W206" i="29"/>
  <c r="V206" i="29"/>
  <c r="U206" i="29"/>
  <c r="T206" i="29"/>
  <c r="S206" i="29"/>
  <c r="R206" i="29"/>
  <c r="Q206" i="29"/>
  <c r="P206" i="29"/>
  <c r="O206" i="29"/>
  <c r="N206" i="29"/>
  <c r="M206" i="29"/>
  <c r="L206" i="29"/>
  <c r="K206" i="29"/>
  <c r="J206" i="29"/>
  <c r="I206" i="29"/>
  <c r="H206" i="29"/>
  <c r="G206" i="29"/>
  <c r="P64" i="13"/>
  <c r="Q64" i="13"/>
  <c r="R64" i="13"/>
  <c r="S64" i="13"/>
  <c r="T64" i="13"/>
  <c r="U64" i="13"/>
  <c r="V64" i="13"/>
  <c r="W64" i="13"/>
  <c r="X64" i="13"/>
  <c r="Y64" i="13"/>
  <c r="Z64" i="13"/>
  <c r="AA64" i="13"/>
  <c r="AB64" i="13"/>
  <c r="AC64" i="13"/>
  <c r="AD64" i="13"/>
  <c r="AE64" i="13"/>
  <c r="AF64" i="13"/>
  <c r="AG64" i="13"/>
  <c r="AH64" i="13"/>
  <c r="AI64" i="13"/>
  <c r="AJ64" i="13"/>
  <c r="AK64" i="13"/>
  <c r="AL64" i="13"/>
  <c r="AN64" i="13"/>
  <c r="AO64" i="13"/>
  <c r="AP64" i="13"/>
  <c r="AQ64" i="13"/>
  <c r="AR64" i="13"/>
  <c r="AS64" i="13"/>
  <c r="AT64" i="13"/>
  <c r="AU64" i="13"/>
  <c r="AV64" i="13"/>
  <c r="AW64" i="13"/>
  <c r="AX64" i="13"/>
  <c r="AY64" i="13"/>
  <c r="AZ64" i="13"/>
  <c r="BA64" i="13"/>
  <c r="BB64" i="13"/>
  <c r="BC64" i="13"/>
  <c r="BD64" i="13"/>
  <c r="BE64" i="13"/>
  <c r="BF64" i="13"/>
  <c r="BG64" i="13"/>
  <c r="BH64" i="13"/>
  <c r="BI64" i="13"/>
  <c r="BJ64" i="13"/>
  <c r="BK64" i="13"/>
  <c r="BL64" i="13"/>
  <c r="BM64" i="13"/>
  <c r="BN64" i="13"/>
  <c r="BO64" i="13"/>
  <c r="P65" i="13"/>
  <c r="Q65" i="13"/>
  <c r="R65" i="13"/>
  <c r="S65" i="13"/>
  <c r="T65" i="13"/>
  <c r="U65" i="13"/>
  <c r="V65" i="13"/>
  <c r="W65" i="13"/>
  <c r="X65" i="13"/>
  <c r="Y65" i="13"/>
  <c r="Z65" i="13"/>
  <c r="AA65" i="13"/>
  <c r="AB65" i="13"/>
  <c r="AC65" i="13"/>
  <c r="AD65" i="13"/>
  <c r="AE65" i="13"/>
  <c r="AF65" i="13"/>
  <c r="AH65" i="13"/>
  <c r="AI65" i="13"/>
  <c r="AJ65" i="13"/>
  <c r="AK65" i="13"/>
  <c r="AL65" i="13"/>
  <c r="AM65" i="13"/>
  <c r="AN65" i="13"/>
  <c r="AO65" i="13"/>
  <c r="AP65" i="13"/>
  <c r="AQ65" i="13"/>
  <c r="AR65" i="13"/>
  <c r="AS65" i="13"/>
  <c r="AT65" i="13"/>
  <c r="AU65" i="13"/>
  <c r="AV65" i="13"/>
  <c r="AW65" i="13"/>
  <c r="AX65" i="13"/>
  <c r="AY65" i="13"/>
  <c r="AZ65" i="13"/>
  <c r="BA65" i="13"/>
  <c r="BB65" i="13"/>
  <c r="BC65" i="13"/>
  <c r="BD65" i="13"/>
  <c r="BE65" i="13"/>
  <c r="BF65" i="13"/>
  <c r="BG65" i="13"/>
  <c r="BH65" i="13"/>
  <c r="BI65" i="13"/>
  <c r="BJ65" i="13"/>
  <c r="BK65" i="13"/>
  <c r="BL65" i="13"/>
  <c r="BM65" i="13"/>
  <c r="BN65" i="13"/>
  <c r="BO65" i="13"/>
  <c r="O65" i="13"/>
  <c r="BG63" i="11"/>
  <c r="BF63" i="11"/>
  <c r="BE63" i="11"/>
  <c r="BD63" i="11"/>
  <c r="BC63" i="11"/>
  <c r="BB63" i="11"/>
  <c r="BA63" i="11"/>
  <c r="AZ63" i="11"/>
  <c r="AY63" i="11"/>
  <c r="AX63" i="11"/>
  <c r="AW63" i="11"/>
  <c r="AV63" i="11"/>
  <c r="AU63" i="11"/>
  <c r="AT63" i="11"/>
  <c r="AS63" i="11"/>
  <c r="AR63" i="11"/>
  <c r="AQ63" i="11"/>
  <c r="AP63" i="11"/>
  <c r="AO63" i="11"/>
  <c r="AN63" i="11"/>
  <c r="AM63" i="11"/>
  <c r="AL63" i="11"/>
  <c r="AK63" i="11"/>
  <c r="AJ63" i="11"/>
  <c r="AI63" i="11"/>
  <c r="AH63" i="11"/>
  <c r="AG63" i="11"/>
  <c r="AF63" i="11"/>
  <c r="AE63" i="11"/>
  <c r="AD63" i="11"/>
  <c r="AC63" i="11"/>
  <c r="AB63" i="11"/>
  <c r="AA63" i="11"/>
  <c r="Z63" i="11"/>
  <c r="Y63" i="11"/>
  <c r="X63" i="11"/>
  <c r="W63" i="11"/>
  <c r="V63" i="11"/>
  <c r="U63" i="11"/>
  <c r="T63" i="11"/>
  <c r="S63" i="11"/>
  <c r="R63" i="11"/>
  <c r="Q63" i="11"/>
  <c r="P63" i="11"/>
  <c r="O63" i="11"/>
  <c r="N63" i="11"/>
  <c r="M63" i="11"/>
  <c r="L63" i="11"/>
  <c r="K63" i="11"/>
  <c r="J63" i="11"/>
  <c r="I63" i="11"/>
  <c r="H63" i="11"/>
  <c r="G63" i="11"/>
  <c r="BG62" i="11"/>
  <c r="BF62" i="11"/>
  <c r="BE62" i="11"/>
  <c r="BD62" i="11"/>
  <c r="BC62" i="11"/>
  <c r="BB62" i="11"/>
  <c r="BA62" i="11"/>
  <c r="AZ62" i="11"/>
  <c r="AY62" i="11"/>
  <c r="AX62" i="11"/>
  <c r="AW62" i="11"/>
  <c r="AV62" i="11"/>
  <c r="AU62" i="11"/>
  <c r="AT62" i="11"/>
  <c r="AS62" i="11"/>
  <c r="AR62" i="11"/>
  <c r="AQ62" i="11"/>
  <c r="AP62" i="11"/>
  <c r="AO62" i="11"/>
  <c r="AN62" i="11"/>
  <c r="AM62" i="11"/>
  <c r="AL62" i="11"/>
  <c r="AK62" i="11"/>
  <c r="AJ62" i="11"/>
  <c r="AI62" i="11"/>
  <c r="AH62" i="11"/>
  <c r="AG62" i="11"/>
  <c r="AF62" i="11"/>
  <c r="AE62" i="11"/>
  <c r="AD62" i="11"/>
  <c r="AC62" i="11"/>
  <c r="AB62" i="11"/>
  <c r="AA62" i="11"/>
  <c r="Z62" i="11"/>
  <c r="Y62" i="11"/>
  <c r="X62" i="11"/>
  <c r="W62" i="11"/>
  <c r="V62" i="11"/>
  <c r="U62" i="11"/>
  <c r="T62" i="11"/>
  <c r="S62" i="11"/>
  <c r="R62" i="11"/>
  <c r="Q62" i="11"/>
  <c r="P62" i="11"/>
  <c r="O62" i="11"/>
  <c r="N62" i="11"/>
  <c r="M62" i="11"/>
  <c r="L62" i="11"/>
  <c r="K62" i="11"/>
  <c r="J62" i="11"/>
  <c r="I62" i="11"/>
  <c r="H62" i="11"/>
  <c r="G62" i="11"/>
  <c r="BG63" i="7"/>
  <c r="BF63" i="7"/>
  <c r="BE63" i="7"/>
  <c r="BD63" i="7"/>
  <c r="BC63" i="7"/>
  <c r="BB63" i="7"/>
  <c r="BA63" i="7"/>
  <c r="AZ63" i="7"/>
  <c r="AY63" i="7"/>
  <c r="AX63" i="7"/>
  <c r="AW63" i="7"/>
  <c r="AV63" i="7"/>
  <c r="AU63" i="7"/>
  <c r="AT63" i="7"/>
  <c r="AS63" i="7"/>
  <c r="AR63" i="7"/>
  <c r="AQ63" i="7"/>
  <c r="AP63"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BG62" i="7"/>
  <c r="BF62" i="7"/>
  <c r="BE62" i="7"/>
  <c r="BD62" i="7"/>
  <c r="BC62" i="7"/>
  <c r="BB62" i="7"/>
  <c r="BA62" i="7"/>
  <c r="AZ62" i="7"/>
  <c r="AY62" i="7"/>
  <c r="AX62" i="7"/>
  <c r="AW62" i="7"/>
  <c r="AV62" i="7"/>
  <c r="AU62" i="7"/>
  <c r="AT62" i="7"/>
  <c r="AS62" i="7"/>
  <c r="AR62" i="7"/>
  <c r="AQ62" i="7"/>
  <c r="AP62"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BG63" i="5"/>
  <c r="BF63" i="5"/>
  <c r="BE63" i="5"/>
  <c r="BD63" i="5"/>
  <c r="BC63" i="5"/>
  <c r="BB63" i="5"/>
  <c r="BA63" i="5"/>
  <c r="AZ63" i="5"/>
  <c r="AY63" i="5"/>
  <c r="AX63" i="5"/>
  <c r="AW63" i="5"/>
  <c r="AV63" i="5"/>
  <c r="AU63" i="5"/>
  <c r="AT63" i="5"/>
  <c r="AS63" i="5"/>
  <c r="AR63" i="5"/>
  <c r="AQ63" i="5"/>
  <c r="AP63" i="5"/>
  <c r="AO63" i="5"/>
  <c r="AN63" i="5"/>
  <c r="AM63" i="5"/>
  <c r="AL63" i="5"/>
  <c r="AK63" i="5"/>
  <c r="AJ63" i="5"/>
  <c r="AI63" i="5"/>
  <c r="AH63" i="5"/>
  <c r="AG63" i="5"/>
  <c r="AF63" i="5"/>
  <c r="AE63" i="5"/>
  <c r="AD63" i="5"/>
  <c r="AC63" i="5"/>
  <c r="AB63" i="5"/>
  <c r="AA63" i="5"/>
  <c r="Z63" i="5"/>
  <c r="Y63" i="5"/>
  <c r="X63" i="5"/>
  <c r="W63" i="5"/>
  <c r="V63" i="5"/>
  <c r="U63" i="5"/>
  <c r="T63" i="5"/>
  <c r="S63" i="5"/>
  <c r="R63" i="5"/>
  <c r="Q63" i="5"/>
  <c r="P63" i="5"/>
  <c r="O63" i="5"/>
  <c r="N63" i="5"/>
  <c r="M63" i="5"/>
  <c r="L63" i="5"/>
  <c r="K63" i="5"/>
  <c r="J63" i="5"/>
  <c r="I63" i="5"/>
  <c r="H63" i="5"/>
  <c r="G63" i="5"/>
  <c r="BG62" i="5"/>
  <c r="BF62" i="5"/>
  <c r="BE62" i="5"/>
  <c r="BD62" i="5"/>
  <c r="BC62" i="5"/>
  <c r="BB62" i="5"/>
  <c r="BA62" i="5"/>
  <c r="AZ62" i="5"/>
  <c r="AY62" i="5"/>
  <c r="AX62" i="5"/>
  <c r="AW62" i="5"/>
  <c r="AV62" i="5"/>
  <c r="AU62" i="5"/>
  <c r="AT62" i="5"/>
  <c r="AS62" i="5"/>
  <c r="AR62" i="5"/>
  <c r="AQ62" i="5"/>
  <c r="AP62" i="5"/>
  <c r="AO62" i="5"/>
  <c r="AN62" i="5"/>
  <c r="AM62" i="5"/>
  <c r="AL62" i="5"/>
  <c r="AK62" i="5"/>
  <c r="AJ62" i="5"/>
  <c r="AI62" i="5"/>
  <c r="AH62" i="5"/>
  <c r="AG62" i="5"/>
  <c r="AF62" i="5"/>
  <c r="AE62" i="5"/>
  <c r="AD62" i="5"/>
  <c r="AC62" i="5"/>
  <c r="AB62" i="5"/>
  <c r="AA62" i="5"/>
  <c r="Z62" i="5"/>
  <c r="Y62" i="5"/>
  <c r="X62" i="5"/>
  <c r="W62" i="5"/>
  <c r="V62" i="5"/>
  <c r="U62" i="5"/>
  <c r="T62" i="5"/>
  <c r="S62" i="5"/>
  <c r="R62" i="5"/>
  <c r="Q62" i="5"/>
  <c r="P62" i="5"/>
  <c r="O62" i="5"/>
  <c r="N62" i="5"/>
  <c r="M62" i="5"/>
  <c r="L62" i="5"/>
  <c r="K62" i="5"/>
  <c r="J62" i="5"/>
  <c r="I62" i="5"/>
  <c r="H62" i="5"/>
  <c r="G62" i="5"/>
  <c r="BG63" i="2"/>
  <c r="BF63" i="2"/>
  <c r="BE63" i="2"/>
  <c r="BD63" i="2"/>
  <c r="BC63" i="2"/>
  <c r="BB63" i="2"/>
  <c r="BA63" i="2"/>
  <c r="AZ63" i="2"/>
  <c r="AY63" i="2"/>
  <c r="AX63" i="2"/>
  <c r="AW63" i="2"/>
  <c r="AV63" i="2"/>
  <c r="AU63" i="2"/>
  <c r="AT63" i="2"/>
  <c r="AS63" i="2"/>
  <c r="AR63" i="2"/>
  <c r="AQ63" i="2"/>
  <c r="AP63" i="2"/>
  <c r="AO63" i="2"/>
  <c r="AN63" i="2"/>
  <c r="AM63" i="2"/>
  <c r="AL63" i="2"/>
  <c r="AK63" i="2"/>
  <c r="AJ63" i="2"/>
  <c r="AI63" i="2"/>
  <c r="AH63" i="2"/>
  <c r="AG63" i="2"/>
  <c r="AF63" i="2"/>
  <c r="AE63" i="2"/>
  <c r="AD63" i="2"/>
  <c r="AC63" i="2"/>
  <c r="AB63" i="2"/>
  <c r="AA63" i="2"/>
  <c r="Z63" i="2"/>
  <c r="Y63" i="2"/>
  <c r="X63" i="2"/>
  <c r="W63" i="2"/>
  <c r="V63" i="2"/>
  <c r="U63" i="2"/>
  <c r="T63" i="2"/>
  <c r="S63" i="2"/>
  <c r="R63" i="2"/>
  <c r="Q63" i="2"/>
  <c r="P63" i="2"/>
  <c r="O63" i="2"/>
  <c r="N63" i="2"/>
  <c r="M63" i="2"/>
  <c r="L63" i="2"/>
  <c r="K63" i="2"/>
  <c r="J63" i="2"/>
  <c r="I63" i="2"/>
  <c r="H63" i="2"/>
  <c r="G63" i="2"/>
  <c r="BG62" i="2"/>
  <c r="BF62" i="2"/>
  <c r="BE62" i="2"/>
  <c r="BD62" i="2"/>
  <c r="BC62" i="2"/>
  <c r="BB62" i="2"/>
  <c r="BA62" i="2"/>
  <c r="AZ62" i="2"/>
  <c r="AY62" i="2"/>
  <c r="AX62" i="2"/>
  <c r="AW62" i="2"/>
  <c r="AV62" i="2"/>
  <c r="AU62" i="2"/>
  <c r="AT62" i="2"/>
  <c r="AS62" i="2"/>
  <c r="AR62" i="2"/>
  <c r="AQ62" i="2"/>
  <c r="AP62" i="2"/>
  <c r="AO62" i="2"/>
  <c r="AN62" i="2"/>
  <c r="AM62" i="2"/>
  <c r="AL62" i="2"/>
  <c r="AK62" i="2"/>
  <c r="AJ62" i="2"/>
  <c r="AI62" i="2"/>
  <c r="AH62" i="2"/>
  <c r="AG62" i="2"/>
  <c r="AF62" i="2"/>
  <c r="AE62" i="2"/>
  <c r="AD62" i="2"/>
  <c r="AC62" i="2"/>
  <c r="AB62" i="2"/>
  <c r="AA62" i="2"/>
  <c r="Z62" i="2"/>
  <c r="Y62" i="2"/>
  <c r="X62" i="2"/>
  <c r="W62" i="2"/>
  <c r="V62" i="2"/>
  <c r="U62" i="2"/>
  <c r="T62" i="2"/>
  <c r="S62" i="2"/>
  <c r="R62" i="2"/>
  <c r="Q62" i="2"/>
  <c r="P62" i="2"/>
  <c r="O62" i="2"/>
  <c r="N62" i="2"/>
  <c r="M62" i="2"/>
  <c r="L62" i="2"/>
  <c r="K62" i="2"/>
  <c r="J62" i="2"/>
  <c r="I62" i="2"/>
  <c r="H62" i="2"/>
  <c r="G62" i="2"/>
  <c r="BG4" i="29"/>
  <c r="BJ66" i="13" l="1"/>
  <c r="B14" i="44" s="1" a="1"/>
  <c r="B14" i="44" s="1"/>
  <c r="BF66" i="13"/>
  <c r="B13" i="44" s="1" a="1"/>
  <c r="B13" i="44" s="1"/>
  <c r="BA67" i="13"/>
  <c r="BA66" i="13"/>
  <c r="B12" i="44" s="1" a="1"/>
  <c r="B12" i="44" s="1"/>
  <c r="AW66" i="13"/>
  <c r="B11" i="44" s="1" a="1"/>
  <c r="B11" i="44" s="1"/>
  <c r="AS66" i="13"/>
  <c r="B10" i="44" s="1" a="1"/>
  <c r="B10" i="44" s="1"/>
  <c r="AN67" i="13"/>
  <c r="AA67" i="13"/>
  <c r="O67" i="13"/>
  <c r="BP65" i="13"/>
  <c r="BP64" i="13"/>
  <c r="F67" i="13"/>
  <c r="AA66" i="13"/>
  <c r="AF66" i="13"/>
  <c r="B7" i="44" s="1" a="1"/>
  <c r="B7" i="44" s="1"/>
  <c r="G72" i="5"/>
  <c r="G71" i="11"/>
  <c r="G70" i="5"/>
  <c r="G69" i="11"/>
  <c r="G72" i="7"/>
  <c r="G70" i="7"/>
  <c r="G72" i="2"/>
  <c r="G70" i="2"/>
  <c r="BH62" i="5"/>
  <c r="BH63" i="5"/>
  <c r="BH62" i="2"/>
  <c r="BH63" i="11"/>
  <c r="BH62" i="11"/>
  <c r="BH62" i="7"/>
  <c r="BH63" i="7"/>
  <c r="BH63" i="2"/>
  <c r="AL208" i="30"/>
  <c r="G65" i="2"/>
  <c r="Y208" i="29"/>
  <c r="AL208" i="29"/>
  <c r="AP208" i="29"/>
  <c r="G67" i="11"/>
  <c r="L67" i="11" s="1"/>
  <c r="P67" i="11" s="1"/>
  <c r="T67" i="11" s="1"/>
  <c r="X67" i="11" s="1"/>
  <c r="AC67" i="11" s="1"/>
  <c r="AG67" i="11" s="1"/>
  <c r="AL67" i="11" s="1"/>
  <c r="AP67" i="11" s="1"/>
  <c r="AT67" i="11" s="1"/>
  <c r="AY67" i="11" s="1"/>
  <c r="BC67" i="11" s="1"/>
  <c r="L64" i="11"/>
  <c r="P64" i="11"/>
  <c r="T65" i="11"/>
  <c r="AL64" i="11"/>
  <c r="AP64" i="11"/>
  <c r="AU65" i="11"/>
  <c r="BC64" i="11"/>
  <c r="Y64" i="11"/>
  <c r="G65" i="7"/>
  <c r="L64" i="7"/>
  <c r="L77" i="7" s="1"/>
  <c r="P64" i="7"/>
  <c r="P77" i="7" s="1"/>
  <c r="T65" i="7"/>
  <c r="AL64" i="7"/>
  <c r="AL77" i="7" s="1"/>
  <c r="AP64" i="7"/>
  <c r="AP77" i="7" s="1"/>
  <c r="AU65" i="7"/>
  <c r="BC64" i="7"/>
  <c r="BC77" i="7" s="1"/>
  <c r="Y64" i="7"/>
  <c r="Y77" i="7" s="1"/>
  <c r="T64" i="5"/>
  <c r="T78" i="5" s="1"/>
  <c r="Y64" i="5"/>
  <c r="Y78" i="5" s="1"/>
  <c r="AL64" i="5"/>
  <c r="AL78" i="5" s="1"/>
  <c r="AP64" i="5"/>
  <c r="AP78" i="5" s="1"/>
  <c r="BC64" i="5"/>
  <c r="BC78" i="5" s="1"/>
  <c r="G64" i="5"/>
  <c r="G78" i="5" s="1"/>
  <c r="AL64" i="2"/>
  <c r="AL78" i="2" s="1"/>
  <c r="AP64" i="2"/>
  <c r="AP78" i="2" s="1"/>
  <c r="AU65" i="2"/>
  <c r="BC64" i="2"/>
  <c r="BC78" i="2" s="1"/>
  <c r="Y64" i="2"/>
  <c r="Y78" i="2" s="1"/>
  <c r="AU64" i="2"/>
  <c r="AU78" i="2" s="1"/>
  <c r="AY64" i="2"/>
  <c r="AY78" i="2" s="1"/>
  <c r="AC64" i="5"/>
  <c r="AC78" i="5" s="1"/>
  <c r="AG65" i="5"/>
  <c r="G67" i="7"/>
  <c r="L67" i="7" s="1"/>
  <c r="P67" i="7" s="1"/>
  <c r="T67" i="7" s="1"/>
  <c r="X67" i="7" s="1"/>
  <c r="AC67" i="7" s="1"/>
  <c r="AG67" i="7" s="1"/>
  <c r="AL67" i="7" s="1"/>
  <c r="AP67" i="7" s="1"/>
  <c r="AT67" i="7" s="1"/>
  <c r="AY67" i="7" s="1"/>
  <c r="BC67" i="7" s="1"/>
  <c r="AU64" i="7"/>
  <c r="AU77" i="7" s="1"/>
  <c r="AY64" i="7"/>
  <c r="AY77" i="7" s="1"/>
  <c r="AU64" i="11"/>
  <c r="AY64" i="11"/>
  <c r="AC208" i="29"/>
  <c r="AG209" i="29"/>
  <c r="G210" i="30"/>
  <c r="AU208" i="30"/>
  <c r="AY208" i="30"/>
  <c r="T208" i="29"/>
  <c r="L208" i="30"/>
  <c r="P208" i="30"/>
  <c r="T209" i="30"/>
  <c r="AP208" i="30"/>
  <c r="AU209" i="30"/>
  <c r="BC208" i="30"/>
  <c r="BH207" i="30"/>
  <c r="AU209" i="29"/>
  <c r="BC208" i="29"/>
  <c r="G66" i="2"/>
  <c r="G67" i="2"/>
  <c r="L67" i="2" s="1"/>
  <c r="P67" i="2" s="1"/>
  <c r="T67" i="2" s="1"/>
  <c r="X67" i="2" s="1"/>
  <c r="AC67" i="2" s="1"/>
  <c r="AG67" i="2" s="1"/>
  <c r="AL67" i="2" s="1"/>
  <c r="AP67" i="2" s="1"/>
  <c r="AT67" i="2" s="1"/>
  <c r="AY67" i="2" s="1"/>
  <c r="BC67" i="2" s="1"/>
  <c r="L64" i="2"/>
  <c r="L78" i="2" s="1"/>
  <c r="T65" i="2"/>
  <c r="G209" i="30"/>
  <c r="G208" i="30"/>
  <c r="AC64" i="2"/>
  <c r="AC78" i="2" s="1"/>
  <c r="AY64" i="5"/>
  <c r="AY78" i="5" s="1"/>
  <c r="AG65" i="7"/>
  <c r="AG64" i="7"/>
  <c r="AG77" i="7" s="1"/>
  <c r="AC64" i="11"/>
  <c r="AJ66" i="13"/>
  <c r="B8" i="44" s="1" a="1"/>
  <c r="B8" i="44" s="1"/>
  <c r="BH206" i="29"/>
  <c r="G210" i="29"/>
  <c r="G209" i="29"/>
  <c r="AY208" i="29"/>
  <c r="AC208" i="30"/>
  <c r="L64" i="5"/>
  <c r="L78" i="5" s="1"/>
  <c r="P64" i="5"/>
  <c r="P78" i="5" s="1"/>
  <c r="T65" i="5"/>
  <c r="L208" i="29"/>
  <c r="P208" i="29"/>
  <c r="T209" i="29"/>
  <c r="T64" i="2"/>
  <c r="T78" i="2" s="1"/>
  <c r="T64" i="7"/>
  <c r="T77" i="7" s="1"/>
  <c r="T64" i="11"/>
  <c r="T208" i="30"/>
  <c r="P64" i="2"/>
  <c r="P78" i="2" s="1"/>
  <c r="G66" i="11"/>
  <c r="G78" i="11" s="1"/>
  <c r="G65" i="11"/>
  <c r="AG65" i="2"/>
  <c r="AG64" i="2"/>
  <c r="AG78" i="2" s="1"/>
  <c r="G67" i="5"/>
  <c r="L67" i="5" s="1"/>
  <c r="P67" i="5" s="1"/>
  <c r="T67" i="5" s="1"/>
  <c r="X67" i="5" s="1"/>
  <c r="AC67" i="5" s="1"/>
  <c r="AG67" i="5" s="1"/>
  <c r="AL67" i="5" s="1"/>
  <c r="AP67" i="5" s="1"/>
  <c r="AT67" i="5" s="1"/>
  <c r="AY67" i="5" s="1"/>
  <c r="BC67" i="5" s="1"/>
  <c r="G66" i="5"/>
  <c r="G65" i="5"/>
  <c r="AU64" i="5"/>
  <c r="AU78" i="5" s="1"/>
  <c r="AC64" i="7"/>
  <c r="AC77" i="7" s="1"/>
  <c r="AG65" i="11"/>
  <c r="AG64" i="11"/>
  <c r="AN66" i="13"/>
  <c r="B9" i="44" s="1" a="1"/>
  <c r="B9" i="44" s="1"/>
  <c r="AU208" i="29"/>
  <c r="Y208" i="30"/>
  <c r="AG209" i="30"/>
  <c r="AG208" i="30"/>
  <c r="G64" i="2"/>
  <c r="G78" i="2" s="1"/>
  <c r="G64" i="7"/>
  <c r="G77" i="7" s="1"/>
  <c r="G64" i="11"/>
  <c r="G208" i="29"/>
  <c r="AU65" i="5"/>
  <c r="G211" i="29"/>
  <c r="L211" i="29" s="1"/>
  <c r="P211" i="29" s="1"/>
  <c r="T211" i="29" s="1"/>
  <c r="X211" i="29" s="1"/>
  <c r="AC211" i="29" s="1"/>
  <c r="AG211" i="29" s="1"/>
  <c r="AL211" i="29" s="1"/>
  <c r="AP211" i="29" s="1"/>
  <c r="AT211" i="29" s="1"/>
  <c r="AY211" i="29" s="1"/>
  <c r="BC211" i="29" s="1"/>
  <c r="W66" i="13"/>
  <c r="S66" i="13"/>
  <c r="B6" i="44" s="1" a="1"/>
  <c r="B6" i="44" s="1"/>
  <c r="BH207" i="29"/>
  <c r="BH206" i="30"/>
  <c r="AG64" i="5"/>
  <c r="AG78" i="5" s="1"/>
  <c r="AG208" i="29"/>
  <c r="G66" i="7"/>
  <c r="G211" i="30"/>
  <c r="L211" i="30" s="1"/>
  <c r="P211" i="30" s="1"/>
  <c r="T211" i="30" s="1"/>
  <c r="X211" i="30" s="1"/>
  <c r="AC211" i="30" s="1"/>
  <c r="AG211" i="30" s="1"/>
  <c r="AL211" i="30" s="1"/>
  <c r="AP211" i="30" s="1"/>
  <c r="AT211" i="30" s="1"/>
  <c r="AY211" i="30" s="1"/>
  <c r="BC211" i="30" s="1"/>
  <c r="O66" i="13"/>
  <c r="B5" i="44" s="1" a="1"/>
  <c r="B5" i="44" s="1"/>
  <c r="BQ64" i="13" l="1"/>
  <c r="L69" i="11"/>
  <c r="L70" i="2"/>
  <c r="L70" i="5"/>
  <c r="L70" i="7"/>
  <c r="BI62" i="2"/>
  <c r="BI62" i="5"/>
  <c r="BI62" i="7"/>
  <c r="BI62" i="11"/>
  <c r="BG4" i="30"/>
  <c r="BG4" i="11"/>
  <c r="BG4" i="7"/>
  <c r="BG4" i="5"/>
  <c r="P3" i="2" l="1"/>
  <c r="A4" i="11"/>
  <c r="BF4" i="30"/>
  <c r="BE4" i="30"/>
  <c r="BD4" i="30"/>
  <c r="BC4" i="30"/>
  <c r="BB4" i="30"/>
  <c r="BA4" i="30"/>
  <c r="AZ4" i="30"/>
  <c r="AY4" i="30"/>
  <c r="AX4" i="30"/>
  <c r="AW4" i="30"/>
  <c r="AV4" i="30"/>
  <c r="AU4" i="30"/>
  <c r="AT4" i="30"/>
  <c r="AS4" i="30"/>
  <c r="AR4" i="30"/>
  <c r="AQ4" i="30"/>
  <c r="AP4" i="30"/>
  <c r="AO4" i="30"/>
  <c r="AN4" i="30"/>
  <c r="AM4" i="30"/>
  <c r="AL4" i="30"/>
  <c r="AK4" i="30"/>
  <c r="AJ4" i="30"/>
  <c r="AI4" i="30"/>
  <c r="AH4" i="30"/>
  <c r="AG4" i="30"/>
  <c r="AF4" i="30"/>
  <c r="AE4" i="30"/>
  <c r="AD4" i="30"/>
  <c r="AC4" i="30"/>
  <c r="AB4" i="30"/>
  <c r="AA4" i="30"/>
  <c r="Z4" i="30"/>
  <c r="Y4" i="30"/>
  <c r="X4" i="30"/>
  <c r="W4" i="30"/>
  <c r="V4" i="30"/>
  <c r="U4" i="30"/>
  <c r="T4" i="30"/>
  <c r="S4" i="30"/>
  <c r="R4" i="30"/>
  <c r="Q4" i="30"/>
  <c r="P4" i="30"/>
  <c r="O4" i="30"/>
  <c r="N4" i="30"/>
  <c r="M4" i="30"/>
  <c r="L4" i="30"/>
  <c r="K4" i="30"/>
  <c r="J4" i="30"/>
  <c r="I4" i="30"/>
  <c r="H4" i="30"/>
  <c r="G4" i="30"/>
  <c r="G1" i="30"/>
  <c r="BF4" i="29"/>
  <c r="BE4" i="29"/>
  <c r="BD4" i="29"/>
  <c r="BC4" i="29"/>
  <c r="BB4" i="29"/>
  <c r="BA4" i="29"/>
  <c r="AZ4" i="29"/>
  <c r="AY4" i="29"/>
  <c r="AX4" i="29"/>
  <c r="AW4" i="29"/>
  <c r="AV4" i="29"/>
  <c r="AU4" i="29"/>
  <c r="AT4" i="29"/>
  <c r="AS4" i="29"/>
  <c r="AR4" i="29"/>
  <c r="AQ4" i="29"/>
  <c r="AP4" i="29"/>
  <c r="AO4" i="29"/>
  <c r="AN4" i="29"/>
  <c r="AM4" i="29"/>
  <c r="AL4" i="29"/>
  <c r="AK4" i="29"/>
  <c r="AJ4" i="29"/>
  <c r="AI4" i="29"/>
  <c r="AH4" i="29"/>
  <c r="AG4" i="29"/>
  <c r="AF4" i="29"/>
  <c r="AE4" i="29"/>
  <c r="AD4" i="29"/>
  <c r="AC4" i="29"/>
  <c r="AB4" i="29"/>
  <c r="AA4" i="29"/>
  <c r="Z4" i="29"/>
  <c r="Y4" i="29"/>
  <c r="X4" i="29"/>
  <c r="W4" i="29"/>
  <c r="V4" i="29"/>
  <c r="U4" i="29"/>
  <c r="T4" i="29"/>
  <c r="S4" i="29"/>
  <c r="R4" i="29"/>
  <c r="Q4" i="29"/>
  <c r="P4" i="29"/>
  <c r="O4" i="29"/>
  <c r="N4" i="29"/>
  <c r="M4" i="29"/>
  <c r="L4" i="29"/>
  <c r="K4" i="29"/>
  <c r="J4" i="29"/>
  <c r="I4" i="29"/>
  <c r="H4" i="29"/>
  <c r="G4" i="29"/>
  <c r="G1" i="29"/>
  <c r="G1" i="11"/>
  <c r="G1" i="7"/>
  <c r="G1" i="5"/>
  <c r="G1" i="2"/>
  <c r="H4" i="11"/>
  <c r="I4" i="11"/>
  <c r="J4" i="11"/>
  <c r="K4" i="11"/>
  <c r="L4" i="11"/>
  <c r="M4" i="11"/>
  <c r="N4" i="11"/>
  <c r="O4" i="11"/>
  <c r="P4" i="11"/>
  <c r="Q4" i="11"/>
  <c r="R4" i="11"/>
  <c r="S4" i="11"/>
  <c r="T4" i="11"/>
  <c r="U4" i="11"/>
  <c r="V4" i="11"/>
  <c r="W4" i="11"/>
  <c r="X4" i="11"/>
  <c r="Y4" i="11"/>
  <c r="Z4" i="11"/>
  <c r="AA4" i="11"/>
  <c r="AB4" i="11"/>
  <c r="AC4" i="11"/>
  <c r="AD4" i="11"/>
  <c r="AE4" i="11"/>
  <c r="AF4" i="11"/>
  <c r="AG4" i="11"/>
  <c r="AH4" i="11"/>
  <c r="AI4" i="11"/>
  <c r="AJ4" i="11"/>
  <c r="AK4" i="11"/>
  <c r="AL4" i="11"/>
  <c r="AM4" i="11"/>
  <c r="AN4" i="11"/>
  <c r="AO4" i="11"/>
  <c r="AP4" i="11"/>
  <c r="AQ4" i="11"/>
  <c r="AR4" i="11"/>
  <c r="AS4" i="11"/>
  <c r="AT4" i="11"/>
  <c r="AU4" i="11"/>
  <c r="AV4" i="11"/>
  <c r="AW4" i="11"/>
  <c r="AX4" i="11"/>
  <c r="AY4" i="11"/>
  <c r="AZ4" i="11"/>
  <c r="BA4" i="11"/>
  <c r="BB4" i="11"/>
  <c r="BC4" i="11"/>
  <c r="BD4" i="11"/>
  <c r="BE4" i="11"/>
  <c r="BF4" i="11"/>
  <c r="G4" i="11"/>
  <c r="H4" i="7"/>
  <c r="I4" i="7"/>
  <c r="J4" i="7"/>
  <c r="K4" i="7"/>
  <c r="L4" i="7"/>
  <c r="M4" i="7"/>
  <c r="N4" i="7"/>
  <c r="O4" i="7"/>
  <c r="P4" i="7"/>
  <c r="Q4" i="7"/>
  <c r="R4" i="7"/>
  <c r="S4" i="7"/>
  <c r="T4" i="7"/>
  <c r="U4" i="7"/>
  <c r="V4" i="7"/>
  <c r="W4" i="7"/>
  <c r="X4" i="7"/>
  <c r="Y4" i="7"/>
  <c r="Z4" i="7"/>
  <c r="AA4" i="7"/>
  <c r="AB4" i="7"/>
  <c r="AC4" i="7"/>
  <c r="AD4" i="7"/>
  <c r="AE4" i="7"/>
  <c r="AF4" i="7"/>
  <c r="AG4" i="7"/>
  <c r="AH4" i="7"/>
  <c r="AI4" i="7"/>
  <c r="AJ4" i="7"/>
  <c r="AK4" i="7"/>
  <c r="AL4" i="7"/>
  <c r="AM4" i="7"/>
  <c r="AN4" i="7"/>
  <c r="AO4" i="7"/>
  <c r="AP4" i="7"/>
  <c r="AQ4" i="7"/>
  <c r="AR4" i="7"/>
  <c r="AS4" i="7"/>
  <c r="AT4" i="7"/>
  <c r="AU4" i="7"/>
  <c r="AV4" i="7"/>
  <c r="AW4" i="7"/>
  <c r="AX4" i="7"/>
  <c r="AY4" i="7"/>
  <c r="AZ4" i="7"/>
  <c r="BA4" i="7"/>
  <c r="BB4" i="7"/>
  <c r="BC4" i="7"/>
  <c r="BD4" i="7"/>
  <c r="BE4" i="7"/>
  <c r="BF4" i="7"/>
  <c r="G4" i="7"/>
  <c r="H4" i="5"/>
  <c r="I4" i="5"/>
  <c r="J4" i="5"/>
  <c r="K4" i="5"/>
  <c r="L4" i="5"/>
  <c r="M4" i="5"/>
  <c r="N4" i="5"/>
  <c r="O4" i="5"/>
  <c r="P4" i="5"/>
  <c r="Q4" i="5"/>
  <c r="R4" i="5"/>
  <c r="S4" i="5"/>
  <c r="T4" i="5"/>
  <c r="U4" i="5"/>
  <c r="V4" i="5"/>
  <c r="W4" i="5"/>
  <c r="X4" i="5"/>
  <c r="Y4" i="5"/>
  <c r="Z4" i="5"/>
  <c r="AA4" i="5"/>
  <c r="AB4" i="5"/>
  <c r="AC4" i="5"/>
  <c r="AD4" i="5"/>
  <c r="AE4" i="5"/>
  <c r="AF4" i="5"/>
  <c r="AG4" i="5"/>
  <c r="AH4" i="5"/>
  <c r="AI4" i="5"/>
  <c r="AJ4" i="5"/>
  <c r="AK4" i="5"/>
  <c r="AL4" i="5"/>
  <c r="AM4" i="5"/>
  <c r="AN4" i="5"/>
  <c r="AO4" i="5"/>
  <c r="AP4" i="5"/>
  <c r="AQ4" i="5"/>
  <c r="AR4" i="5"/>
  <c r="AS4" i="5"/>
  <c r="AT4" i="5"/>
  <c r="AU4" i="5"/>
  <c r="AV4" i="5"/>
  <c r="AW4" i="5"/>
  <c r="AX4" i="5"/>
  <c r="AY4" i="5"/>
  <c r="AZ4" i="5"/>
  <c r="BA4" i="5"/>
  <c r="BB4" i="5"/>
  <c r="BC4" i="5"/>
  <c r="BD4" i="5"/>
  <c r="BE4" i="5"/>
  <c r="BF4" i="5"/>
  <c r="G4" i="5"/>
  <c r="A4" i="5" l="1"/>
  <c r="A4" i="2"/>
  <c r="A4" i="29"/>
  <c r="A4" i="7"/>
  <c r="A4" i="30"/>
  <c r="A2" i="5" l="1"/>
  <c r="A2" i="30"/>
  <c r="A2" i="7"/>
  <c r="A2" i="2"/>
  <c r="A2" i="11"/>
  <c r="A2" i="29"/>
  <c r="F14" i="44"/>
  <c r="E14" i="44"/>
  <c r="D14" i="44"/>
  <c r="C14" i="44"/>
  <c r="E13" i="44"/>
  <c r="D13" i="44"/>
  <c r="C13" i="44"/>
  <c r="F12" i="44"/>
  <c r="E12" i="44"/>
  <c r="D12" i="44"/>
  <c r="C12" i="44"/>
  <c r="E11" i="44"/>
  <c r="D11" i="44"/>
  <c r="C11" i="44"/>
  <c r="E10" i="44"/>
  <c r="D10" i="44"/>
  <c r="C10" i="44"/>
  <c r="F9" i="44"/>
  <c r="E9" i="44"/>
  <c r="D9" i="44"/>
  <c r="C9" i="44"/>
  <c r="E8" i="44"/>
  <c r="D8" i="44"/>
  <c r="C8" i="44"/>
  <c r="E7" i="44"/>
  <c r="D7" i="44"/>
  <c r="C7" i="44"/>
  <c r="E6" i="44"/>
  <c r="D6" i="44"/>
  <c r="C6" i="44"/>
  <c r="E5" i="44"/>
  <c r="D5" i="44"/>
  <c r="C5" i="44"/>
  <c r="F4" i="44"/>
  <c r="E4" i="44"/>
  <c r="D4" i="44"/>
  <c r="C4" i="44"/>
  <c r="E3" i="44"/>
  <c r="D3" i="44"/>
  <c r="C3"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 ortiz</author>
    <author>Angie Rodriguez</author>
  </authors>
  <commentList>
    <comment ref="AY13" authorId="0" shapeId="0" xr:uid="{CF223384-09DC-4C55-B950-5D471070DB57}">
      <text>
        <r>
          <rPr>
            <b/>
            <sz val="9"/>
            <color indexed="81"/>
            <rFont val="Tahoma"/>
            <family val="2"/>
          </rPr>
          <t>gustavo ortiz:gestión del cambio de control interno.</t>
        </r>
      </text>
    </comment>
    <comment ref="BD18" authorId="1" shapeId="0" xr:uid="{1CF857E0-CD23-4C88-AB98-87859419B7CD}">
      <text>
        <r>
          <rPr>
            <b/>
            <sz val="9"/>
            <color indexed="81"/>
            <rFont val="Tahoma"/>
            <family val="2"/>
          </rPr>
          <t>Angie Rodriguez:</t>
        </r>
        <r>
          <rPr>
            <sz val="9"/>
            <color indexed="81"/>
            <rFont val="Tahoma"/>
            <family val="2"/>
          </rPr>
          <t xml:space="preserve">
revisión de las acciones 
</t>
        </r>
      </text>
    </comment>
    <comment ref="BE20" authorId="0" shapeId="0" xr:uid="{43693BD7-E4F6-4B65-B0F9-72227DD656A9}">
      <text>
        <r>
          <rPr>
            <b/>
            <sz val="9"/>
            <color indexed="81"/>
            <rFont val="Tahoma"/>
            <family val="2"/>
          </rPr>
          <t>gustavo ortiz
alcance de Diseño y desarrollo.</t>
        </r>
      </text>
    </comment>
    <comment ref="BF20" authorId="0" shapeId="0" xr:uid="{9B2F9949-0473-4A9B-8258-817063211BF2}">
      <text>
        <r>
          <rPr>
            <b/>
            <sz val="9"/>
            <color indexed="81"/>
            <rFont val="Tahoma"/>
            <family val="2"/>
          </rPr>
          <t>gustavo ortiz
alcance de Diseño y desarrollo.</t>
        </r>
      </text>
    </comment>
    <comment ref="BE22" authorId="0" shapeId="0" xr:uid="{6E2E0DDD-5550-4989-A306-0F90D54E8950}">
      <text>
        <r>
          <rPr>
            <b/>
            <sz val="9"/>
            <color indexed="81"/>
            <rFont val="Tahoma"/>
            <family val="2"/>
          </rPr>
          <t>gustavo ortiz
alcance de Diseño y desarrollo.</t>
        </r>
      </text>
    </comment>
    <comment ref="BF22" authorId="0" shapeId="0" xr:uid="{510304A0-0A68-4C6D-A559-9A4D8FA382CE}">
      <text>
        <r>
          <rPr>
            <b/>
            <sz val="9"/>
            <color indexed="81"/>
            <rFont val="Tahoma"/>
            <family val="2"/>
          </rPr>
          <t>gustavo ortiz
alcance de Diseño y desarrollo.</t>
        </r>
      </text>
    </comment>
    <comment ref="Q28" authorId="1" shapeId="0" xr:uid="{F5BE2B74-8C02-46D3-A2B3-22A4B4D96114}">
      <text>
        <r>
          <rPr>
            <b/>
            <sz val="9"/>
            <color indexed="81"/>
            <rFont val="Tahoma"/>
            <family val="2"/>
          </rPr>
          <t>Angie Rodriguez:</t>
        </r>
        <r>
          <rPr>
            <sz val="9"/>
            <color indexed="81"/>
            <rFont val="Tahoma"/>
            <family val="2"/>
          </rPr>
          <t xml:space="preserve">
revisión documental del proceso SIG 
</t>
        </r>
      </text>
    </comment>
    <comment ref="P30" authorId="1" shapeId="0" xr:uid="{E91C2FC2-226C-441C-806F-45872D6CB10D}">
      <text>
        <r>
          <rPr>
            <b/>
            <sz val="9"/>
            <color indexed="81"/>
            <rFont val="Tahoma"/>
            <family val="2"/>
          </rPr>
          <t>Angie Rodriguez:</t>
        </r>
        <r>
          <rPr>
            <sz val="9"/>
            <color indexed="81"/>
            <rFont val="Tahoma"/>
            <family val="2"/>
          </rPr>
          <t xml:space="preserve">
PROCESO FINANCIERO</t>
        </r>
      </text>
    </comment>
    <comment ref="AS38" authorId="0" shapeId="0" xr:uid="{64AE1393-F272-440E-B728-3DF2805C662B}">
      <text>
        <r>
          <rPr>
            <b/>
            <sz val="9"/>
            <color indexed="81"/>
            <rFont val="Tahoma"/>
            <family val="2"/>
          </rPr>
          <t>gustavo ortiz:</t>
        </r>
        <r>
          <rPr>
            <sz val="9"/>
            <color indexed="81"/>
            <rFont val="Tahoma"/>
            <family val="2"/>
          </rPr>
          <t xml:space="preserve">
procedimiento de gestión del riesgo.</t>
        </r>
      </text>
    </comment>
    <comment ref="AN44" authorId="1" shapeId="0" xr:uid="{2F86262D-B1BD-4C39-9D64-2252A0ECE49F}">
      <text>
        <r>
          <rPr>
            <b/>
            <sz val="9"/>
            <color indexed="81"/>
            <rFont val="Tahoma"/>
            <family val="2"/>
          </rPr>
          <t xml:space="preserve">Angie Rodrigu:
HSEQ  Auditoría interna.  </t>
        </r>
      </text>
    </comment>
    <comment ref="BA44" authorId="1" shapeId="0" xr:uid="{EBCD1D4E-00B8-4795-8344-A4AFF9B6EAA6}">
      <text>
        <r>
          <rPr>
            <b/>
            <sz val="9"/>
            <color indexed="81"/>
            <rFont val="Tahoma"/>
            <family val="2"/>
          </rPr>
          <t>Angie Rodriguez:</t>
        </r>
        <r>
          <rPr>
            <sz val="9"/>
            <color indexed="81"/>
            <rFont val="Tahoma"/>
            <family val="2"/>
          </rPr>
          <t xml:space="preserve">
Seguimiento ha hallazgos de auditoria interna
</t>
        </r>
      </text>
    </comment>
    <comment ref="BF50" authorId="1" shapeId="0" xr:uid="{970040BF-D22F-449F-B4F1-5A028A4757D4}">
      <text>
        <r>
          <rPr>
            <b/>
            <sz val="9"/>
            <color indexed="81"/>
            <rFont val="Tahoma"/>
            <family val="2"/>
          </rPr>
          <t>Angie Rodriguez:</t>
        </r>
        <r>
          <rPr>
            <sz val="9"/>
            <color indexed="81"/>
            <rFont val="Tahoma"/>
            <family val="2"/>
          </rPr>
          <t xml:space="preserve">
construir el consolidado final </t>
        </r>
      </text>
    </comment>
    <comment ref="BH50" authorId="1" shapeId="0" xr:uid="{AA7CDAD7-DC77-464B-88B8-4077DC5B1AA9}">
      <text>
        <r>
          <rPr>
            <b/>
            <sz val="9"/>
            <color indexed="81"/>
            <rFont val="Tahoma"/>
            <family val="2"/>
          </rPr>
          <t>Angie Rodriguez:</t>
        </r>
        <r>
          <rPr>
            <sz val="9"/>
            <color indexed="81"/>
            <rFont val="Tahoma"/>
            <family val="2"/>
          </rPr>
          <t xml:space="preserve">
reunión con gerencia para validar el consolidado total</t>
        </r>
      </text>
    </comment>
    <comment ref="BJ50" authorId="1" shapeId="0" xr:uid="{C43EA897-FBAD-4647-9C15-0B0CA8E5D185}">
      <text>
        <r>
          <rPr>
            <b/>
            <sz val="9"/>
            <color indexed="81"/>
            <rFont val="Tahoma"/>
            <family val="2"/>
          </rPr>
          <t>Angie Rodriguez:</t>
        </r>
        <r>
          <rPr>
            <sz val="9"/>
            <color indexed="81"/>
            <rFont val="Tahoma"/>
            <family val="2"/>
          </rPr>
          <t xml:space="preserve">
levantemiento de los hallazgos que aun no tengan gestión  
</t>
        </r>
      </text>
    </comment>
    <comment ref="BK50" authorId="1" shapeId="0" xr:uid="{E7129150-5948-42CF-BEFB-EC24A1D46E22}">
      <text>
        <r>
          <rPr>
            <b/>
            <sz val="9"/>
            <color indexed="81"/>
            <rFont val="Tahoma"/>
            <family val="2"/>
          </rPr>
          <t>Angie Rodriguez:</t>
        </r>
        <r>
          <rPr>
            <sz val="9"/>
            <color indexed="81"/>
            <rFont val="Tahoma"/>
            <family val="2"/>
          </rPr>
          <t xml:space="preserve">
comunicar a los responsables de la gestión del hallazgo 
</t>
        </r>
      </text>
    </comment>
    <comment ref="BF54" authorId="0" shapeId="0" xr:uid="{E3CFBFC8-DD8E-4BB2-8434-03149AF56846}">
      <text>
        <r>
          <rPr>
            <b/>
            <sz val="9"/>
            <color indexed="81"/>
            <rFont val="Tahoma"/>
            <family val="2"/>
          </rPr>
          <t>gustavo ortiz:</t>
        </r>
        <r>
          <rPr>
            <sz val="9"/>
            <color indexed="81"/>
            <rFont val="Tahoma"/>
            <family val="2"/>
          </rPr>
          <t xml:space="preserve">
seguimiento a controles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Luis Adrian Monroy</author>
  </authors>
  <commentList>
    <comment ref="D44" authorId="0" shapeId="0" xr:uid="{00000000-0006-0000-0E00-000001000000}">
      <text>
        <r>
          <rPr>
            <b/>
            <sz val="9"/>
            <color indexed="81"/>
            <rFont val="Tahoma"/>
            <family val="2"/>
          </rPr>
          <t>Luis Adrian Monroy:</t>
        </r>
        <r>
          <rPr>
            <sz val="9"/>
            <color indexed="81"/>
            <rFont val="Tahoma"/>
            <family val="2"/>
          </rPr>
          <t xml:space="preserve">
  IMPACTO GT =                                                                                                        </t>
        </r>
        <r>
          <rPr>
            <u/>
            <sz val="9"/>
            <color indexed="81"/>
            <rFont val="Tahoma"/>
            <family val="2"/>
          </rPr>
          <t xml:space="preserve"> Ptos de atención de la GT en la matriz paso a paso que generaron impacto en el CI
</t>
        </r>
        <r>
          <rPr>
            <sz val="9"/>
            <color indexed="81"/>
            <rFont val="Tahoma"/>
            <family val="2"/>
          </rPr>
          <t xml:space="preserve">                                         Ptos de atención de la GT en la matriz paso a paso que </t>
        </r>
        <r>
          <rPr>
            <b/>
            <sz val="9"/>
            <color indexed="81"/>
            <rFont val="Tahoma"/>
            <family val="2"/>
          </rPr>
          <t>NO</t>
        </r>
        <r>
          <rPr>
            <sz val="9"/>
            <color indexed="81"/>
            <rFont val="Tahoma"/>
            <family val="2"/>
          </rPr>
          <t xml:space="preserve"> generaron impacto en el CI + Ptos. que no se tuvieron en cuenta en la GT en la matriz paso a paso y que salieron en el CI +  Ptos de atención de la GT en la matriz paso a paso que generaron impacto en el CI</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<sst xmlns="http://schemas.openxmlformats.org/spreadsheetml/2006/main" count="1711" uniqueCount="321">
  <si>
    <t>ENERO</t>
  </si>
  <si>
    <t>FEBRERO</t>
  </si>
  <si>
    <t>MARZO</t>
  </si>
  <si>
    <t>ABRIL</t>
  </si>
  <si>
    <t>MAYO</t>
  </si>
  <si>
    <t>JUNIO</t>
  </si>
  <si>
    <t>JULIO</t>
  </si>
  <si>
    <t>AGOSTO</t>
  </si>
  <si>
    <t>SEPTIEMBRE</t>
  </si>
  <si>
    <t>OCTUBRE</t>
  </si>
  <si>
    <t>NOVIEMBRE</t>
  </si>
  <si>
    <t>DICIEMBRE</t>
  </si>
  <si>
    <t>CONVENSIONES
CRONOGRAMA</t>
  </si>
  <si>
    <t>PLANEACION</t>
  </si>
  <si>
    <t>SEGUIMIENTO</t>
  </si>
  <si>
    <t>Vacia = No Programada</t>
  </si>
  <si>
    <t>2 = Actividad CUMPLIDA</t>
  </si>
  <si>
    <t>MES</t>
  </si>
  <si>
    <t>1 = Programación Inicial</t>
  </si>
  <si>
    <t>3 = Actividad EN CURSO</t>
  </si>
  <si>
    <t>SEMANA DEL AÑO</t>
  </si>
  <si>
    <t>5 = Reprogramación</t>
  </si>
  <si>
    <t>4 = Actividad INCUMPLIDA</t>
  </si>
  <si>
    <t>FECHA VIERNES DE LA SEMANA</t>
  </si>
  <si>
    <t>#</t>
  </si>
  <si>
    <t>ACTIVIDADES</t>
  </si>
  <si>
    <t>RESPONSABLE</t>
  </si>
  <si>
    <t>ENTREGABLE</t>
  </si>
  <si>
    <t>Total Actividades Programadas</t>
  </si>
  <si>
    <t>Total Actividades Ejecutadas</t>
  </si>
  <si>
    <t>Cumplimiento Mes</t>
  </si>
  <si>
    <t>Cumplimiento Trimestre</t>
  </si>
  <si>
    <t>PLAN MAESTRO PILAR DE SEGURIDAD</t>
  </si>
  <si>
    <t>PLAN MAESTRO PILAR DE E&amp;E</t>
  </si>
  <si>
    <t>PLAN MAESTRO PILAR DE MEDIO AMBIENTE</t>
  </si>
  <si>
    <t>PLAN MAESTRO PILAR DE MEJORAS ENFOCADAS</t>
  </si>
  <si>
    <t>PLAN MAESTRO PILAR DE MANTENIMIENTO AUTONOMO</t>
  </si>
  <si>
    <t>PLAN MAESTRO PILAR DE GESTION TEMPRANA</t>
  </si>
  <si>
    <t>Avance del Plan</t>
  </si>
  <si>
    <t>CONDICION BASICA</t>
  </si>
  <si>
    <t>CATEGORIA</t>
  </si>
  <si>
    <t>TOTAL</t>
  </si>
  <si>
    <t>Total Actividades Acumulado Objetivo Mes</t>
  </si>
  <si>
    <t>1.1.1 ¿ se  tiene   estructura  de  pilares   y  equipo?</t>
  </si>
  <si>
    <t>1.1.2 ¿Se tiene un Plan Maestro?</t>
  </si>
  <si>
    <t>1.1.3 ¿Se tiene Alineación de Indicadores?</t>
  </si>
  <si>
    <t xml:space="preserve">4.1 Estándares y Calendarios de Mantenimiento Autónomo </t>
  </si>
  <si>
    <t>4.1.2 ¿Las actividades de los estándares de Mantenimiento Autónomo se están ejecutando con la frecuencia definida?</t>
  </si>
  <si>
    <t>4.1.3¿Es coherente el estado de la máquina con el cumplimiento de las actividades del Calendario?</t>
  </si>
  <si>
    <t>4.2 Procedimientos Estandarizados de Trabajo Seguro (SOP's, Instructivos, etc.)</t>
  </si>
  <si>
    <t>4.2.1 ¿Están definidos los Procedimientos Estándar Seguros (SOP's, Instructivos, etc.) para las actividades críticas del proceso en términos de Seguridad, Calidad y Disponibilidad?</t>
  </si>
  <si>
    <t>4.2.2 ¿Se evidencia que las actividades se realizan de acuerdo a lo establecido en los Procedimientos Estándar Seguros (SOP's, Instructivos, etc.)?</t>
  </si>
  <si>
    <t>4.3 Retroalimentación</t>
  </si>
  <si>
    <t>4.3.1 ¿Se retroalimentan los Estándares, Calendarios y Procedimientos Estándar Seguros (SOP's, Instructivos, etc.) de acuerdo a los Análisis de Pérdidas y Mejoramientos que realiza el Pequeño Equipo?</t>
  </si>
  <si>
    <t>5.1 Implementación de Control Visual</t>
  </si>
  <si>
    <t>5.1.1¿Se encuentran implementados los controles visuales de Seguridad, 5 S's, Estándares, Control de Proceso y MIRS?</t>
  </si>
  <si>
    <t>6.1 Implementación de 5's en toda la Planta (Incluye Contratistas)</t>
  </si>
  <si>
    <t xml:space="preserve">6.1.1 ¿Se evidencia la aplicación de 5'S en toda la planta (Zonas comunes, talleres, laboratorios o aquellas áreas que son de influencia de manufactura)? </t>
  </si>
  <si>
    <t>6.1.2 ¿Se tiene definido un modelo de evaluación de 5'S mensual a todos los equipos y esto moviliza el resultado?</t>
  </si>
  <si>
    <t xml:space="preserve">7.1.1  ¿Se evidencia el reporte de anormalidades (Áreas de trabajo,  seguridad y ambiente)? </t>
  </si>
  <si>
    <t>7.1.2 ¿Se evidencia el cierre de las anormalidades reportadas y la retroalimentación ?</t>
  </si>
  <si>
    <t>8.1 Fuentes de Contaminación</t>
  </si>
  <si>
    <t>8.1.2 ¿Se evidencia la aplicación del ciclo de identificación, análisis y cierre (Matriz ECRS) de Fuentes de Contaminación y plan de acción para las de difícil gestión, identificando inversión requerida?</t>
  </si>
  <si>
    <t>8.2.1 ¿Se evidencia la aplicación del ciclo de identificación, análisis y cierre (Matriz ECRS) de Áreas de Difícil Acceso y plan de acción para las de difícil gestión, identificando inversión requerida?</t>
  </si>
  <si>
    <t xml:space="preserve">Sistema  de  seguimiento </t>
  </si>
  <si>
    <t xml:space="preserve">Hacer  seguimiento  al  plan  maestro </t>
  </si>
  <si>
    <t xml:space="preserve">Aseguara   el  cierre  de  tarjetas </t>
  </si>
  <si>
    <t>Porcentaje de Avance Planes de Entrenamiento</t>
  </si>
  <si>
    <t>Cumplimiento a Radar de Seguridad</t>
  </si>
  <si>
    <t>Definir  estructura   de  las celulas  correpondientes</t>
  </si>
  <si>
    <t xml:space="preserve">Garantizar  el  cumplimiento de  las paradas autónomas y el seguimiento a la  estandarización </t>
  </si>
  <si>
    <t xml:space="preserve">Hacer   revisión de  las  máquinas  en los  acompañamiento y  paradas  autónomas . </t>
  </si>
  <si>
    <t>Desarrollar  en  compañía  de  su  equipo de  trabajo  un caso  de  retroalimentación trimestral .</t>
  </si>
  <si>
    <t xml:space="preserve">Realizar  auditorías  mensuales del pilar  autonomo </t>
  </si>
  <si>
    <t>PLANEAción</t>
  </si>
  <si>
    <t>CONDIción BASICA</t>
  </si>
  <si>
    <t xml:space="preserve">1. Alineación estrategica </t>
  </si>
  <si>
    <t>4.1.1 ¿El Estándar de Mantenimiento Autónomo relacióna todas las actividades L-I-L-A que se deben realizar en la máquina para asegurar su funciónamiento, mitigar o eliminar los riesgos de seguridad, garantizar la calidad del producto y el buen desempeño del proceso?</t>
  </si>
  <si>
    <t>Planear  y  ejecutar   formaciónes  SOP´ S  en  compañía    del técnico del proceso .</t>
  </si>
  <si>
    <t>Tomar   acciónes  según informe APE´S.</t>
  </si>
  <si>
    <t xml:space="preserve">Tomar  plan de  acción  según resultado de  auditoria </t>
  </si>
  <si>
    <t xml:space="preserve">Asegurar  generación de  tarjetas </t>
  </si>
  <si>
    <t>Asegurar   el  desarrollo  de  los  caso de  estudios   para  el desarrollo de  las  fuente  de  contaminación según  los pasos     direcciónados  SPC</t>
  </si>
  <si>
    <t>asegurar   el  desarrollo  de  los  caso de  estudios   para  el desarrollo de  las  fuente  de  facil acceso según  los pasos     direcciónados  SPC</t>
  </si>
  <si>
    <t>7.Gestión de Tarjetas</t>
  </si>
  <si>
    <t>Auditorias SPC</t>
  </si>
  <si>
    <t>Evaluar matriz ILUO</t>
  </si>
  <si>
    <t>10.1.5¿El plan de entrenamiento está siendo aplicado con el seguimiento del Jefe Líder en el personal nuevo?</t>
  </si>
  <si>
    <t>10.1.1¿Están definido el ciclo de desarrollo de habilidades (matrices de habilidades y planes de entrenamiento por oficio)?</t>
  </si>
  <si>
    <t>11.3.1¿Hay un sistema de generación, evaluación y seguimiento de ideas y/o mejoramientos (PM´s)?</t>
  </si>
  <si>
    <t>Revisar la documentación y cuantificación de los Mejoramientos (PM´s) en el Pequeño Equipo</t>
  </si>
  <si>
    <t>Cierre de APE´S</t>
  </si>
  <si>
    <t>Cierre de Acciones Correctivas</t>
  </si>
  <si>
    <t>Participación en reuniones de Líderes ambientales.</t>
  </si>
  <si>
    <t>Cumplimiento al programa de MBT</t>
  </si>
  <si>
    <t>Cumplimiento a las paradas autónomas</t>
  </si>
  <si>
    <t>10. Educación Y Entrenamiento</t>
  </si>
  <si>
    <t>10.Educación Y Entrenamiento</t>
  </si>
  <si>
    <t>11.Mejora Enfocada</t>
  </si>
  <si>
    <t>3. Ambiental</t>
  </si>
  <si>
    <t>13.Calidad</t>
  </si>
  <si>
    <t>9. Mantenimiento Planeado</t>
  </si>
  <si>
    <t>2. Seguridad</t>
  </si>
  <si>
    <t>Estructuras actualizadas</t>
  </si>
  <si>
    <t>Plan Maestro publicado, socializado</t>
  </si>
  <si>
    <t>% cumplimiento a paradas autónomas y seguimiento a la actualización del formato de seguimiento a actividades del estándar</t>
  </si>
  <si>
    <t>Formato de auditoria autónomo</t>
  </si>
  <si>
    <t>% cumplimiento personas entrenadas</t>
  </si>
  <si>
    <t>Caso de retroalimentación trimestral</t>
  </si>
  <si>
    <t xml:space="preserve">Establecer  plan de  trabajo  para  asegurar   la  implementación  de   control  visual . </t>
  </si>
  <si>
    <t>Plan de trabajo definido enviado a coordinación SPC.  % cumplimiento mensual</t>
  </si>
  <si>
    <t xml:space="preserve">Informe de generación </t>
  </si>
  <si>
    <t>Informe de % cierre</t>
  </si>
  <si>
    <t>Caso Estudio trimestral</t>
  </si>
  <si>
    <t>% Avance mensual</t>
  </si>
  <si>
    <t>% Cubrimiento</t>
  </si>
  <si>
    <t>% cumplimiento a ppto Alquimista</t>
  </si>
  <si>
    <t>% cumplimiento a reuniones</t>
  </si>
  <si>
    <t>% gestión del radar</t>
  </si>
  <si>
    <t>% Cierre de APE´S</t>
  </si>
  <si>
    <t>% Cierre Acciones Correctivas</t>
  </si>
  <si>
    <t>% Cumplimeinto al MBT</t>
  </si>
  <si>
    <t>Formato se evaluación mensual</t>
  </si>
  <si>
    <t>Proyectos KC (sin Alquimista) 2015</t>
  </si>
  <si>
    <t>Alquimista 2015</t>
  </si>
  <si>
    <t>Total proyecto 2015 remanentes</t>
  </si>
  <si>
    <t>Proyectos nuevos KC (sin alq.) 2016</t>
  </si>
  <si>
    <t>Alquimista 2016</t>
  </si>
  <si>
    <t>Total Proyectos nuevos 2016</t>
  </si>
  <si>
    <t>Total Proyectos KC 2016</t>
  </si>
  <si>
    <t>aceptables</t>
  </si>
  <si>
    <t>sobre</t>
  </si>
  <si>
    <t>acumlado</t>
  </si>
  <si>
    <t>ACUMULADO</t>
  </si>
  <si>
    <t>Definir  mision y  vision de  la minifábrica con correspondientes cambios</t>
  </si>
  <si>
    <t>Definir  objetivos  criticos  de  la minifábrica con sus correspondientes cambios</t>
  </si>
  <si>
    <t>1.1.3 ¿Se tiene Alineación de estratégica del proceso?</t>
  </si>
  <si>
    <t>Definición y seguimiento a la  Visión, Misión  por proceso</t>
  </si>
  <si>
    <t>Definición y seguimiento mes a mes de los indicadores  críticos por proceso</t>
  </si>
  <si>
    <t>Seguimiento a la construcción  de nuevos estándares requeridos, por ingreso de nueva tecnologías, herramientas, instrumentos, moldes entre otros.</t>
  </si>
  <si>
    <t>Definición de nuevos estándares LILA</t>
  </si>
  <si>
    <t>Realizar  la  auditorias  5S   correspondiente  a la minifábrica</t>
  </si>
  <si>
    <t>Seguimiento a participación en auditorias oficiales y seguimiento a la auto evaluación</t>
  </si>
  <si>
    <t xml:space="preserve">Plan de trabajo definido  por el proceso en general </t>
  </si>
  <si>
    <t>Cumplimiento al plan de metrologia</t>
  </si>
  <si>
    <t>%  de cumplimiento al plan</t>
  </si>
  <si>
    <t>Pilar Ambiental</t>
  </si>
  <si>
    <t>Pilar Seguridad</t>
  </si>
  <si>
    <t>Pilar Calidad</t>
  </si>
  <si>
    <t>Pilar Planeado</t>
  </si>
  <si>
    <t>Jersson Rodriguez</t>
  </si>
  <si>
    <t>Rodrigo Lombana</t>
  </si>
  <si>
    <t>Robinson Vargas</t>
  </si>
  <si>
    <t>Ricardo Delgado</t>
  </si>
  <si>
    <t>Nubia Garcia</t>
  </si>
  <si>
    <t>Nubia García</t>
  </si>
  <si>
    <t>Informe deAPES´S abiertas a los SOP´S</t>
  </si>
  <si>
    <t>Informe de APES´S abiertas a los SOP´S</t>
  </si>
  <si>
    <t>CONVENCIONES
CRONOGRAMA</t>
  </si>
  <si>
    <t>CATEGORIA/ACTIVIDAD PRINCIPAL</t>
  </si>
  <si>
    <t>ACTIVIDADES DETALLADAS</t>
  </si>
  <si>
    <t xml:space="preserve">Construcción de planes de trabajo </t>
  </si>
  <si>
    <t xml:space="preserve">Seguimiento a los indicadores </t>
  </si>
  <si>
    <t>Continuar con la consolidación de indicadores definidos para cada uno de los procesos, así como de los estratégicos y presentación de los mismos a la Gerencia</t>
  </si>
  <si>
    <t xml:space="preserve">Revisión de la planeación estrategica </t>
  </si>
  <si>
    <t xml:space="preserve">Seguimiento a los planes de trabajo </t>
  </si>
  <si>
    <t xml:space="preserve">Revisión documental del SIG </t>
  </si>
  <si>
    <t xml:space="preserve">Revisión del Alcance del SIG </t>
  </si>
  <si>
    <t xml:space="preserve">Plan de trabajo 
Plan de inspecciones
Plan de calibración 
Plan de auditorias 
</t>
  </si>
  <si>
    <t xml:space="preserve">Revisión del PEC </t>
  </si>
  <si>
    <t xml:space="preserve">Revisión del PCN </t>
  </si>
  <si>
    <t xml:space="preserve">Seguimiento y acompañamiento en la construcción de las gestiones de cambio </t>
  </si>
  <si>
    <t>Acciones correctivas, preventivas y oportunidades de mejora</t>
  </si>
  <si>
    <t>Seguimiento y acompañamiento de las Acciones correctivas, preventivas y oportunidades de mejora</t>
  </si>
  <si>
    <t xml:space="preserve">Revisión de la matriz de activos de seguridad de la información </t>
  </si>
  <si>
    <t xml:space="preserve">Revisión de la matriz legal </t>
  </si>
  <si>
    <t xml:space="preserve">Pruebas al plan de continuidad de negocio </t>
  </si>
  <si>
    <t xml:space="preserve">Realizar capacitaciones del los documentos propios del SIG </t>
  </si>
  <si>
    <t xml:space="preserve">Validación de la ejecución de la encuesta de satisfacción </t>
  </si>
  <si>
    <t xml:space="preserve">Reuniones con el equipo auditor </t>
  </si>
  <si>
    <t xml:space="preserve">Revisión por la dirección </t>
  </si>
  <si>
    <t>Consolidación y revisión de hallazgos de las auditorias, revision por la dirección y revisiones fiscales</t>
  </si>
  <si>
    <t xml:space="preserve">Generación del presupuesto </t>
  </si>
  <si>
    <t>Lideres de procesos</t>
  </si>
  <si>
    <t xml:space="preserve">Correo, fichas de indicadores y/o documento soporte </t>
  </si>
  <si>
    <t xml:space="preserve">Profesional de mejoramiento de procesos </t>
  </si>
  <si>
    <t>Documento del plan de trabajos</t>
  </si>
  <si>
    <t xml:space="preserve">Gestiones de cambio con todos los procesos </t>
  </si>
  <si>
    <t xml:space="preserve">Profesional de mejoramiento de procesos y lideres del proceso </t>
  </si>
  <si>
    <t xml:space="preserve">Formatos de gestión de cambio, actas de reunión y/o correos </t>
  </si>
  <si>
    <t xml:space="preserve">Matriz, formato, actas de reunión y/o correos </t>
  </si>
  <si>
    <t xml:space="preserve">Gerencia general y lideres de proceso </t>
  </si>
  <si>
    <t xml:space="preserve">Acta de reunión, solicitud de cambio y documentos actualizados </t>
  </si>
  <si>
    <t xml:space="preserve">Plan de continuidad de negocios </t>
  </si>
  <si>
    <t xml:space="preserve">Alcance SIG </t>
  </si>
  <si>
    <t xml:space="preserve">Plan de emergencia y contingencia </t>
  </si>
  <si>
    <t xml:space="preserve">Documentos totales del sistema en linea </t>
  </si>
  <si>
    <t>Gerencia general y equipos SIG</t>
  </si>
  <si>
    <t>Gerencia general, COMITÉ EMI (PCN) y equipos SIG</t>
  </si>
  <si>
    <t xml:space="preserve">Equipo SIG y lideres de procesos </t>
  </si>
  <si>
    <t xml:space="preserve">Soporte de capacitación Y/O correo electronico </t>
  </si>
  <si>
    <t xml:space="preserve">Comité legal </t>
  </si>
  <si>
    <t xml:space="preserve">Matriz legal actualización </t>
  </si>
  <si>
    <t>Documento actualizado, actas de reunión y/o correo electronico</t>
  </si>
  <si>
    <t>Gestión de cambio, actas de reunión y/o correos electronicos</t>
  </si>
  <si>
    <t xml:space="preserve">equipo SIG </t>
  </si>
  <si>
    <t xml:space="preserve">Realizar revisión de que los planes de acción establecdios en el PCN sea adecuados de acuerdo a la emergencia </t>
  </si>
  <si>
    <t xml:space="preserve">fotografiás y actas de reunión </t>
  </si>
  <si>
    <t xml:space="preserve">Control de documentos
Auditorias 
Oportunidad de mejoras
Gestión de cambio </t>
  </si>
  <si>
    <t xml:space="preserve">Equipo SIG </t>
  </si>
  <si>
    <t xml:space="preserve">Soportes de  capacitación y/o corrreo electronico </t>
  </si>
  <si>
    <t>Capaictación</t>
  </si>
  <si>
    <t xml:space="preserve">Seguimiento de todo el proceso de ejecución </t>
  </si>
  <si>
    <t xml:space="preserve">Equipo SIG y proceso comercial </t>
  </si>
  <si>
    <t xml:space="preserve">Soportes de cotización y demas actividades que evidencien la gestión de la actividad </t>
  </si>
  <si>
    <t xml:space="preserve">Validación de los activos de información existentes </t>
  </si>
  <si>
    <t xml:space="preserve"> Equipo SIG </t>
  </si>
  <si>
    <t xml:space="preserve">Documento check Norma </t>
  </si>
  <si>
    <t xml:space="preserve">Identifica de que manera se cumple cada uno de los items definidos en el chek </t>
  </si>
  <si>
    <t>Equipo auditor</t>
  </si>
  <si>
    <t xml:space="preserve">Capacitaciones, validación de planes de trabajo y retroalimentaciones </t>
  </si>
  <si>
    <t>Identificar y describir las actividades y recursos que se requieren para el año 2022</t>
  </si>
  <si>
    <t>Plantillas presupuestales, correo electronioco y/o actas de reunión</t>
  </si>
  <si>
    <t xml:space="preserve">Equipo SIG y gerencia general </t>
  </si>
  <si>
    <t xml:space="preserve">Actas de reunión, correo y/o acta de reunión </t>
  </si>
  <si>
    <t xml:space="preserve">De acuerdo a la agenda establecida </t>
  </si>
  <si>
    <t>Gerencia general, equipo SIG y lideres de procesos</t>
  </si>
  <si>
    <t>Presentaciones, informe y/o actas de reunión</t>
  </si>
  <si>
    <t xml:space="preserve">Correo, actas de reunión, y/o soporte de asistencia </t>
  </si>
  <si>
    <t xml:space="preserve">Validación de los planes de acción y acciones establecidos </t>
  </si>
  <si>
    <t xml:space="preserve">Equipo SIG, Comité EMI y/o responsable de los planes  </t>
  </si>
  <si>
    <t xml:space="preserve">Análisis trimestral </t>
  </si>
  <si>
    <t>Divulgaciones documentales  según necesidad(actividad de seguimiento)</t>
  </si>
  <si>
    <t>Seguimiento al cumplimiento de la norma"Auditoría interna "</t>
  </si>
  <si>
    <t>Cumplimiento ssatisfactorio del plan de trabajo</t>
  </si>
  <si>
    <t xml:space="preserve">Para el trimestre de abril, Mayo y Junio, no se realizaron los seguimientos, ni los reportes correspondientes debido a que se generó cambio de personal responsable del proceso SIG, lo cual fue necesario un reajuste del plan. </t>
  </si>
  <si>
    <t xml:space="preserve">Revisión de ejecución de acciones y controles para la gestión del riesgo y oportunidad </t>
  </si>
  <si>
    <t>Seguimiento a gestión del riesgo y oportunidad.</t>
  </si>
  <si>
    <t xml:space="preserve">Equipo SIG / lideres del proceso </t>
  </si>
  <si>
    <t>Correo, actas de reunión, y/o soporte de asistencia , matriz de riesgos y oportunidades</t>
  </si>
  <si>
    <t>Acción correctiva</t>
  </si>
  <si>
    <t>N.A</t>
  </si>
  <si>
    <t>cotización de plan de continuidad de acuerdo a la ISO 22301</t>
  </si>
  <si>
    <t>numero de mes</t>
  </si>
  <si>
    <t>%</t>
  </si>
  <si>
    <t>Meta</t>
  </si>
  <si>
    <t>enero</t>
  </si>
  <si>
    <t>febrero</t>
  </si>
  <si>
    <t>marzo</t>
  </si>
  <si>
    <t>abril</t>
  </si>
  <si>
    <t>mayo</t>
  </si>
  <si>
    <t>junio</t>
  </si>
  <si>
    <t>julio</t>
  </si>
  <si>
    <t>agosto</t>
  </si>
  <si>
    <t>septiembre</t>
  </si>
  <si>
    <t>octubre</t>
  </si>
  <si>
    <t>noviembre</t>
  </si>
  <si>
    <t>diciembre</t>
  </si>
  <si>
    <t xml:space="preserve">Gestión del riesgo </t>
  </si>
  <si>
    <t xml:space="preserve">actualizar matriz de riesgo </t>
  </si>
  <si>
    <t>Matriz actualizada con los riesgo y actividades de intervención definidas</t>
  </si>
  <si>
    <t xml:space="preserve">Revisión de Diseño desarrollo </t>
  </si>
  <si>
    <t>revisión del diseño y desarrollo , allistamiento auditoría de certificación</t>
  </si>
  <si>
    <t>Verificar y actualizar el plan estrategico de la organización:
1. Objetivos
2. Indicadores
3.DOFA
4. Matriz de riesgos y oportunidades
5. Partes interesadas
definición de caducidad de indicadores / momentos de actualización de expectativas de partse interesadas</t>
  </si>
  <si>
    <t xml:space="preserve">Acta de reunión, solicitud de cambio y documentos actualizados / actualización estratégia </t>
  </si>
  <si>
    <t>Documentos totales del sistema en linea 
enfoque en GH con perfiles de cargo.</t>
  </si>
  <si>
    <t xml:space="preserve">PLANEACIÓN </t>
  </si>
  <si>
    <t xml:space="preserve">HACER (EJECUCIÓN DE SEGUIMIENTOS) </t>
  </si>
  <si>
    <t xml:space="preserve">VERIFICACIÓN / PUNTOS DE CONTROL </t>
  </si>
  <si>
    <t>ACTUAR (ACCIONES PARA MEJORAR EL SIG)</t>
  </si>
  <si>
    <t>Plan de trabajo 
Plan de inspecciones</t>
  </si>
  <si>
    <t>GUSTAVO ORTIZ</t>
  </si>
  <si>
    <t>NELSON VARGAS</t>
  </si>
  <si>
    <t xml:space="preserve">
Plan de calibración 
programa de auditorias </t>
  </si>
  <si>
    <t>EQUIPO SIG</t>
  </si>
  <si>
    <t>Vacía = No Programada</t>
  </si>
  <si>
    <t xml:space="preserve">Implementación de fortalecimiento de metodología de gestión del riesgo </t>
  </si>
  <si>
    <t>Hacer una capacitación sobre la gestión del riesgo y oportunidad para for</t>
  </si>
  <si>
    <t>Capacitación de gestión del riesgo y oportunidad integral</t>
  </si>
  <si>
    <t xml:space="preserve">Implementación de gestión de oportunidades </t>
  </si>
  <si>
    <t>Se debe aplicar la metodologia de gestión de oportunidades teniendo en cuenta las salidas Revisión por la dirección y las oportunidades del proceso</t>
  </si>
  <si>
    <t>Se debe identificar 1 o 2 riesgos de cada uno de los procesos en la matriz de riesgos, para despues hacer recopilación de todos los riesgos y dejarlos en una matriz en planeación estrategica.</t>
  </si>
  <si>
    <t>Seguimiento a los resultados de los indicadores y alineación con planeación estratégica  para evidenciar cumplimiento de los objetivos de estratégicos.</t>
  </si>
  <si>
    <t xml:space="preserve">Revisión y pruebas del PCN </t>
  </si>
  <si>
    <t xml:space="preserve">Plan de continuidad de negocios realizar revisión que los planes de acción establecidos en el PCN sean adecuados de acuerdo a la emergencia </t>
  </si>
  <si>
    <t>Gerencia general, COMITÉ EMI (PCN) y equipos SIG, comité EMI</t>
  </si>
  <si>
    <t xml:space="preserve">Acta de reunión, solicitud de cambio y documentos actualizados fotografías y actas de reunión </t>
  </si>
  <si>
    <t>Proyecto de mantenimiento</t>
  </si>
  <si>
    <t>Identificar las actividades del SIG en la mejora al proceso de mantenimiento</t>
  </si>
  <si>
    <t>Proceso de mantenimiento actualizado</t>
  </si>
  <si>
    <t>Proyecto de mercado regulado</t>
  </si>
  <si>
    <t>Actualización de la documentación del proceso</t>
  </si>
  <si>
    <t>Gestión humana</t>
  </si>
  <si>
    <t>Documentación actualizada</t>
  </si>
  <si>
    <t>Articular, organizar e implementar las actividades de archivo frente a los requerimientos del SGSI.</t>
  </si>
  <si>
    <t>Archivo frente al SGSI</t>
  </si>
  <si>
    <t>Implementación</t>
  </si>
  <si>
    <t>Tener todos los indicadores actualizados de todos los proceso</t>
  </si>
  <si>
    <t xml:space="preserve">NELSON </t>
  </si>
  <si>
    <t xml:space="preserve">GUSTAVO </t>
  </si>
  <si>
    <t xml:space="preserve">Planeación es/ operaciones / Area técnica  / mercado regulado/ compras y almacen / SIG </t>
  </si>
  <si>
    <t>Reunión con los procesos en donde se le explique : los riesgos, partes interesadas, oportunidades</t>
  </si>
  <si>
    <t xml:space="preserve">1. Hacer una clasificación de las oportunidades generadas en rev por la dirección vs los obj estrategicos para identificar cuales opoertunidades son de negocio y cuales son de mejora.
Om: Se trabajan deacuerdo a los planes de acción  establecidos  con el formato de acciones correctivas y preventivas.  se incluye todas las oportunidades tanto las del DOFA, Las de revisión por la dirección y se someten a la metodología, el resultado actualizara la planeación estrategica 
Onegocio: Se trabaja con la metodología de riesgo  </t>
  </si>
  <si>
    <t xml:space="preserve">Hacer reunión con mantenimiento  para poder alienar las acitividades de mantenimiento proyectadas al plan del trabajo del SIG. </t>
  </si>
  <si>
    <t>Hacer reunión para hacer seguimietno al plan de trabajo de mercado regulado 
Hacer reunión con TI para hacer la modificación del sistema en línea</t>
  </si>
  <si>
    <t>Hacer una reunión para que toda la documentación especialmente los perfiles de cargo queden actualizados</t>
  </si>
  <si>
    <t xml:space="preserve">Hacer una reunión con edwin para hacer el plan de trabajo con el </t>
  </si>
  <si>
    <t>RESPONSABLES</t>
  </si>
  <si>
    <t>OBSERVACIONES</t>
  </si>
  <si>
    <t>NIVEL DE CUMPLIMIENTO</t>
  </si>
  <si>
    <t xml:space="preserve">Financiero / comunicaciones / legal y regulatorio/ Administrativo y gestión ambiental / mantenimiento
YA ENVÍE EL CORREO DE SOLICITUD
</t>
  </si>
  <si>
    <t xml:space="preserve">Gustavo </t>
  </si>
  <si>
    <t>Desarrollo de propuesta de material de capacitación</t>
  </si>
  <si>
    <t>PLAN DE TRABAJO</t>
  </si>
  <si>
    <t>CÓDIGO</t>
  </si>
  <si>
    <t>VERSIÓN</t>
  </si>
  <si>
    <t>FECHA EMISIÓN</t>
  </si>
  <si>
    <t>FECHA ACTUALIZACIÓN</t>
  </si>
  <si>
    <t>PÁGINA</t>
  </si>
  <si>
    <t>GCA-PL-01</t>
  </si>
  <si>
    <t>1 DE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</si>
</sst>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
    <numFmt numFmtId="166" formatCode="0.0"/>
  </numFmts>
  <fonts count="47">
    <font>
      <sz val="10"/>
      <name val="Arial"/>
    </font>
    <font>
      <sz val="11"/>
      <color theme="1"/>
      <name val="Calibri"/>
      <family val="2"/>
      <scheme val="minor"/>
    </font>
    <font>
      <sz val="10"/>
      <name val="Arial"/>
      <family val="2"/>
    </font>
    <font>
      <b/>
      <sz val="10"/>
      <name val="Arial"/>
      <family val="2"/>
    </font>
    <font>
      <b/>
      <sz val="10"/>
      <color indexed="9"/>
      <name val="Arial"/>
      <family val="2"/>
    </font>
    <font>
      <sz val="10"/>
      <name val="Arial"/>
      <family val="2"/>
    </font>
    <font>
      <sz val="9"/>
      <color indexed="10"/>
      <name val="Geneva"/>
      <family val="2"/>
    </font>
    <font>
      <b/>
      <sz val="10"/>
      <name val="Geneva"/>
      <family val="2"/>
    </font>
    <font>
      <b/>
      <sz val="12"/>
      <color indexed="12"/>
      <name val="Arial"/>
      <family val="2"/>
    </font>
    <font>
      <b/>
      <sz val="11"/>
      <color indexed="8"/>
      <name val="Calibri"/>
      <family val="2"/>
    </font>
    <font>
      <sz val="10"/>
      <name val="Geneva"/>
      <family val="2"/>
    </font>
    <font>
      <b/>
      <sz val="11"/>
      <color indexed="9"/>
      <name val="Calibri"/>
      <family val="2"/>
    </font>
    <font>
      <b/>
      <sz val="11"/>
      <name val="Calibri"/>
      <family val="2"/>
    </font>
    <font>
      <b/>
      <sz val="12"/>
      <color indexed="12"/>
      <name val="Comic Sans MS"/>
      <family val="4"/>
    </font>
    <font>
      <b/>
      <sz val="12"/>
      <name val="Calibri"/>
      <family val="2"/>
    </font>
    <font>
      <b/>
      <sz val="12"/>
      <color indexed="10"/>
      <name val="Calibri"/>
      <family val="2"/>
    </font>
    <font>
      <sz val="10"/>
      <name val="MS Sans Serif"/>
      <family val="2"/>
    </font>
    <font>
      <sz val="10"/>
      <color rgb="FFFF0000"/>
      <name val="Arial"/>
      <family val="2"/>
    </font>
    <font>
      <b/>
      <sz val="9"/>
      <color indexed="81"/>
      <name val="Tahoma"/>
      <family val="2"/>
    </font>
    <font>
      <sz val="9"/>
      <color indexed="81"/>
      <name val="Tahoma"/>
      <family val="2"/>
    </font>
    <font>
      <u/>
      <sz val="9"/>
      <color indexed="81"/>
      <name val="Tahoma"/>
      <family val="2"/>
    </font>
    <font>
      <sz val="12"/>
      <name val="Geneva"/>
      <family val="2"/>
    </font>
    <font>
      <sz val="9"/>
      <name val="Geneva"/>
      <family val="2"/>
    </font>
    <font>
      <b/>
      <sz val="12"/>
      <name val="Geneva"/>
      <family val="2"/>
    </font>
    <font>
      <b/>
      <sz val="12"/>
      <color indexed="10"/>
      <name val="Geneva"/>
      <family val="2"/>
    </font>
    <font>
      <b/>
      <sz val="9"/>
      <color indexed="10"/>
      <name val="Geneva"/>
      <family val="2"/>
    </font>
    <font>
      <b/>
      <sz val="11"/>
      <color indexed="10"/>
      <name val="Geneva"/>
      <family val="2"/>
    </font>
    <font>
      <sz val="10"/>
      <name val="Times New Roman"/>
      <family val="1"/>
    </font>
    <font>
      <b/>
      <sz val="12"/>
      <color rgb="FF000000"/>
      <name val="Calibri"/>
      <family val="2"/>
    </font>
    <font>
      <sz val="10"/>
      <color theme="0"/>
      <name val="Times New Roman"/>
      <family val="1"/>
    </font>
    <font>
      <b/>
      <sz val="11"/>
      <name val="Arial"/>
      <family val="2"/>
    </font>
    <font>
      <b/>
      <sz val="18"/>
      <name val="Arial"/>
      <family val="2"/>
    </font>
    <font>
      <b/>
      <sz val="18"/>
      <color indexed="10"/>
      <name val="Geneva"/>
      <family val="2"/>
    </font>
    <font>
      <sz val="12"/>
      <name val="Geneva"/>
      <family val="2"/>
    </font>
    <font>
      <sz val="8"/>
      <name val="Arial"/>
      <family val="2"/>
    </font>
    <font>
      <sz val="9"/>
      <color indexed="10"/>
      <name val="Candara"/>
      <family val="2"/>
    </font>
    <font>
      <sz val="10"/>
      <name val="Candara"/>
      <family val="2"/>
    </font>
    <font>
      <b/>
      <sz val="12"/>
      <name val="Candara"/>
      <family val="2"/>
    </font>
    <font>
      <b/>
      <sz val="10"/>
      <name val="Candara"/>
      <family val="2"/>
    </font>
    <font>
      <b/>
      <sz val="12"/>
      <color indexed="12"/>
      <name val="Candara"/>
      <family val="2"/>
    </font>
    <font>
      <b/>
      <sz val="10"/>
      <color indexed="9"/>
      <name val="Candara"/>
      <family val="2"/>
    </font>
    <font>
      <b/>
      <sz val="11"/>
      <color indexed="8"/>
      <name val="Candara"/>
      <family val="2"/>
    </font>
    <font>
      <b/>
      <sz val="12"/>
      <color indexed="10"/>
      <name val="Candara"/>
      <family val="2"/>
    </font>
    <font>
      <sz val="12"/>
      <name val="Candara"/>
      <family val="2"/>
    </font>
    <font>
      <b/>
      <sz val="11"/>
      <color indexed="9"/>
      <name val="Candara"/>
      <family val="2"/>
    </font>
    <font>
      <b/>
      <sz val="26"/>
      <color theme="1"/>
      <name val="Candara"/>
      <family val="2"/>
    </font>
    <font>
      <b/>
      <sz val="16"/>
      <color theme="1"/>
      <name val="Candara"/>
      <family val="2"/>
    </font>
  </fonts>
  <fills count="2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41"/>
        <bgColor indexed="64"/>
      </patternFill>
    </fill>
    <fill>
      <patternFill patternType="solid">
        <fgColor indexed="48"/>
        <bgColor indexed="64"/>
      </patternFill>
    </fill>
    <fill>
      <patternFill patternType="solid">
        <fgColor indexed="22"/>
        <bgColor indexed="64"/>
      </patternFill>
    </fill>
    <fill>
      <patternFill patternType="solid">
        <fgColor indexed="11"/>
        <bgColor indexed="64"/>
      </patternFill>
    </fill>
    <fill>
      <patternFill patternType="solid">
        <fgColor indexed="8"/>
        <bgColor indexed="64"/>
      </patternFill>
    </fill>
    <fill>
      <patternFill patternType="solid">
        <fgColor indexed="13"/>
        <bgColor indexed="64"/>
      </patternFill>
    </fill>
    <fill>
      <patternFill patternType="solid">
        <fgColor indexed="18"/>
        <bgColor indexed="64"/>
      </patternFill>
    </fill>
    <fill>
      <patternFill patternType="solid">
        <fgColor indexed="4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4BD97"/>
        <bgColor indexed="64"/>
      </patternFill>
    </fill>
    <fill>
      <patternFill patternType="solid">
        <fgColor rgb="FFF2DCDB"/>
        <bgColor indexed="64"/>
      </patternFill>
    </fill>
    <fill>
      <patternFill patternType="solid">
        <fgColor rgb="FFB7DEE8"/>
        <bgColor indexed="64"/>
      </patternFill>
    </fill>
    <fill>
      <patternFill patternType="solid">
        <fgColor rgb="FFFCD5B4"/>
        <bgColor indexed="64"/>
      </patternFill>
    </fill>
    <fill>
      <patternFill patternType="solid">
        <fgColor rgb="FF4F81BD"/>
        <bgColor indexed="64"/>
      </patternFill>
    </fill>
    <fill>
      <patternFill patternType="solid">
        <fgColor rgb="FF66FF66"/>
        <bgColor indexed="64"/>
      </patternFill>
    </fill>
    <fill>
      <patternFill patternType="solid">
        <fgColor rgb="FF00FF00"/>
        <bgColor indexed="64"/>
      </patternFill>
    </fill>
    <fill>
      <patternFill patternType="solid">
        <fgColor theme="3"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rgb="FF00B050"/>
        <bgColor indexed="64"/>
      </patternFill>
    </fill>
    <fill>
      <patternFill patternType="solid">
        <fgColor rgb="FFFFC000"/>
        <bgColor indexed="64"/>
      </patternFill>
    </fill>
  </fills>
  <borders count="14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style="medium">
        <color indexed="64"/>
      </right>
      <top style="thin">
        <color indexed="64"/>
      </top>
      <bottom style="dotted">
        <color indexed="64"/>
      </bottom>
      <diagonal/>
    </border>
    <border>
      <left style="medium">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thin">
        <color indexed="64"/>
      </left>
      <right style="hair">
        <color indexed="64"/>
      </right>
      <top style="dotted">
        <color indexed="64"/>
      </top>
      <bottom style="thin">
        <color indexed="64"/>
      </bottom>
      <diagonal/>
    </border>
    <border>
      <left/>
      <right style="hair">
        <color indexed="64"/>
      </right>
      <top style="dotted">
        <color indexed="64"/>
      </top>
      <bottom style="thin">
        <color indexed="64"/>
      </bottom>
      <diagonal/>
    </border>
    <border>
      <left style="hair">
        <color indexed="64"/>
      </left>
      <right style="medium">
        <color indexed="64"/>
      </right>
      <top style="dotted">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indexed="64"/>
      </right>
      <top style="dotted">
        <color indexed="64"/>
      </top>
      <bottom style="medium">
        <color indexed="64"/>
      </bottom>
      <diagonal/>
    </border>
    <border>
      <left style="hair">
        <color indexed="64"/>
      </left>
      <right style="hair">
        <color indexed="64"/>
      </right>
      <top style="dotted">
        <color indexed="64"/>
      </top>
      <bottom style="medium">
        <color indexed="64"/>
      </bottom>
      <diagonal/>
    </border>
    <border>
      <left style="hair">
        <color indexed="64"/>
      </left>
      <right style="thin">
        <color indexed="64"/>
      </right>
      <top style="dotted">
        <color indexed="64"/>
      </top>
      <bottom style="medium">
        <color indexed="64"/>
      </bottom>
      <diagonal/>
    </border>
    <border>
      <left style="thin">
        <color indexed="64"/>
      </left>
      <right style="hair">
        <color indexed="64"/>
      </right>
      <top style="dotted">
        <color indexed="64"/>
      </top>
      <bottom style="medium">
        <color indexed="64"/>
      </bottom>
      <diagonal/>
    </border>
    <border>
      <left/>
      <right style="hair">
        <color indexed="64"/>
      </right>
      <top style="dotted">
        <color indexed="64"/>
      </top>
      <bottom style="medium">
        <color indexed="64"/>
      </bottom>
      <diagonal/>
    </border>
    <border>
      <left style="hair">
        <color indexed="64"/>
      </left>
      <right style="medium">
        <color indexed="64"/>
      </right>
      <top style="dotted">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auto="1"/>
      </left>
      <right/>
      <top style="medium">
        <color auto="1"/>
      </top>
      <bottom style="thin">
        <color auto="1"/>
      </bottom>
      <diagonal/>
    </border>
    <border>
      <left style="thin">
        <color indexed="64"/>
      </left>
      <right style="thin">
        <color indexed="64"/>
      </right>
      <top style="medium">
        <color indexed="64"/>
      </top>
      <bottom/>
      <diagonal/>
    </border>
    <border>
      <left style="medium">
        <color indexed="64"/>
      </left>
      <right/>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hair">
        <color indexed="64"/>
      </right>
      <top style="medium">
        <color indexed="64"/>
      </top>
      <bottom style="dotted">
        <color indexed="64"/>
      </bottom>
      <diagonal/>
    </border>
    <border>
      <left style="hair">
        <color indexed="64"/>
      </left>
      <right style="hair">
        <color indexed="64"/>
      </right>
      <top style="medium">
        <color indexed="64"/>
      </top>
      <bottom style="dotted">
        <color indexed="64"/>
      </bottom>
      <diagonal/>
    </border>
    <border>
      <left style="hair">
        <color indexed="64"/>
      </left>
      <right style="thin">
        <color indexed="64"/>
      </right>
      <top style="medium">
        <color indexed="64"/>
      </top>
      <bottom style="dotted">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medium">
        <color indexed="64"/>
      </top>
      <bottom style="dotted">
        <color indexed="64"/>
      </bottom>
      <diagonal/>
    </border>
    <border>
      <left style="hair">
        <color indexed="64"/>
      </left>
      <right style="medium">
        <color indexed="64"/>
      </right>
      <top style="medium">
        <color indexed="64"/>
      </top>
      <bottom style="dotted">
        <color indexed="64"/>
      </bottom>
      <diagonal/>
    </border>
    <border>
      <left/>
      <right/>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thin">
        <color indexed="64"/>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rgb="FFBFBFBF"/>
      </right>
      <top/>
      <bottom/>
      <diagonal/>
    </border>
    <border>
      <left/>
      <right style="medium">
        <color rgb="FFBFBFBF"/>
      </right>
      <top style="medium">
        <color rgb="FFBFBFBF"/>
      </top>
      <bottom style="medium">
        <color rgb="FFBFBFBF"/>
      </bottom>
      <diagonal/>
    </border>
    <border>
      <left/>
      <right style="medium">
        <color rgb="FFBFBFBF"/>
      </right>
      <top/>
      <bottom style="medium">
        <color rgb="FFBFBFBF"/>
      </bottom>
      <diagonal/>
    </border>
    <border>
      <left style="medium">
        <color indexed="64"/>
      </left>
      <right style="medium">
        <color rgb="FFBFBFBF"/>
      </right>
      <top style="medium">
        <color indexed="64"/>
      </top>
      <bottom style="medium">
        <color indexed="64"/>
      </bottom>
      <diagonal/>
    </border>
    <border>
      <left/>
      <right style="medium">
        <color rgb="FFBFBFBF"/>
      </right>
      <top style="medium">
        <color indexed="64"/>
      </top>
      <bottom style="medium">
        <color indexed="64"/>
      </bottom>
      <diagonal/>
    </border>
    <border>
      <left style="medium">
        <color rgb="FFBFBFBF"/>
      </left>
      <right/>
      <top style="medium">
        <color rgb="FFBFBFBF"/>
      </top>
      <bottom style="medium">
        <color rgb="FFBFBFBF"/>
      </bottom>
      <diagonal/>
    </border>
    <border>
      <left/>
      <right style="medium">
        <color rgb="FF000000"/>
      </right>
      <top style="medium">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hair">
        <color indexed="64"/>
      </left>
      <right style="hair">
        <color indexed="64"/>
      </right>
      <top/>
      <bottom style="dotted">
        <color indexed="64"/>
      </bottom>
      <diagonal/>
    </border>
    <border>
      <left style="thin">
        <color indexed="64"/>
      </left>
      <right/>
      <top style="thin">
        <color indexed="64"/>
      </top>
      <bottom/>
      <diagonal/>
    </border>
    <border>
      <left style="medium">
        <color indexed="64"/>
      </left>
      <right style="hair">
        <color indexed="64"/>
      </right>
      <top/>
      <bottom style="dotted">
        <color indexed="64"/>
      </bottom>
      <diagonal/>
    </border>
    <border>
      <left style="hair">
        <color indexed="64"/>
      </left>
      <right style="medium">
        <color indexed="64"/>
      </right>
      <top/>
      <bottom style="dotted">
        <color indexed="64"/>
      </bottom>
      <diagonal/>
    </border>
    <border>
      <left/>
      <right style="hair">
        <color indexed="64"/>
      </right>
      <top/>
      <bottom style="dotted">
        <color indexed="64"/>
      </bottom>
      <diagonal/>
    </border>
    <border>
      <left style="hair">
        <color indexed="64"/>
      </left>
      <right/>
      <top style="medium">
        <color indexed="64"/>
      </top>
      <bottom style="thin">
        <color indexed="64"/>
      </bottom>
      <diagonal/>
    </border>
    <border>
      <left style="hair">
        <color indexed="64"/>
      </left>
      <right/>
      <top/>
      <bottom style="dotted">
        <color indexed="64"/>
      </bottom>
      <diagonal/>
    </border>
    <border>
      <left style="hair">
        <color indexed="64"/>
      </left>
      <right/>
      <top style="dotted">
        <color indexed="64"/>
      </top>
      <bottom style="thin">
        <color indexed="64"/>
      </bottom>
      <diagonal/>
    </border>
    <border>
      <left style="hair">
        <color indexed="64"/>
      </left>
      <right/>
      <top style="thin">
        <color indexed="64"/>
      </top>
      <bottom style="dotted">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medium">
        <color indexed="64"/>
      </right>
      <top/>
      <bottom/>
      <diagonal/>
    </border>
    <border>
      <left/>
      <right style="hair">
        <color indexed="64"/>
      </right>
      <top/>
      <bottom/>
      <diagonal/>
    </border>
    <border>
      <left style="medium">
        <color indexed="64"/>
      </left>
      <right style="medium">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bottom/>
      <diagonal/>
    </border>
    <border>
      <left style="hair">
        <color indexed="64"/>
      </left>
      <right/>
      <top style="medium">
        <color indexed="64"/>
      </top>
      <bottom style="dott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style="hair">
        <color indexed="64"/>
      </left>
      <right style="thin">
        <color indexed="64"/>
      </right>
      <top/>
      <bottom style="dotted">
        <color indexed="64"/>
      </bottom>
      <diagonal/>
    </border>
  </borders>
  <cellStyleXfs count="12">
    <xf numFmtId="0" fontId="0" fillId="0" borderId="0"/>
    <xf numFmtId="9" fontId="2" fillId="0" borderId="0" applyFont="0" applyFill="0" applyBorder="0" applyAlignment="0" applyProtection="0"/>
    <xf numFmtId="0" fontId="5" fillId="0" borderId="0"/>
    <xf numFmtId="0" fontId="5" fillId="0" borderId="0"/>
    <xf numFmtId="0" fontId="2" fillId="0" borderId="0"/>
    <xf numFmtId="0" fontId="16" fillId="0" borderId="0"/>
    <xf numFmtId="0" fontId="1" fillId="0" borderId="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2" fillId="0" borderId="0"/>
  </cellStyleXfs>
  <cellXfs count="573">
    <xf numFmtId="0" fontId="0" fillId="0" borderId="0" xfId="0"/>
    <xf numFmtId="0" fontId="6" fillId="0" borderId="0" xfId="2" applyFont="1" applyAlignment="1">
      <alignment horizontal="center"/>
    </xf>
    <xf numFmtId="0" fontId="6" fillId="0" borderId="0" xfId="2" applyFont="1" applyAlignment="1">
      <alignment horizontal="justify" vertical="center" wrapText="1"/>
    </xf>
    <xf numFmtId="0" fontId="3" fillId="6" borderId="4" xfId="2" applyFont="1" applyFill="1" applyBorder="1" applyAlignment="1">
      <alignment horizontal="centerContinuous" vertical="center"/>
    </xf>
    <xf numFmtId="0" fontId="8" fillId="2" borderId="5" xfId="2" applyFont="1" applyFill="1" applyBorder="1" applyAlignment="1">
      <alignment horizontal="centerContinuous" vertical="center"/>
    </xf>
    <xf numFmtId="0" fontId="8" fillId="2" borderId="6" xfId="2" applyFont="1" applyFill="1" applyBorder="1" applyAlignment="1">
      <alignment horizontal="centerContinuous" vertical="center"/>
    </xf>
    <xf numFmtId="0" fontId="8" fillId="2" borderId="7" xfId="2" applyFont="1" applyFill="1" applyBorder="1" applyAlignment="1">
      <alignment horizontal="centerContinuous" vertical="center"/>
    </xf>
    <xf numFmtId="0" fontId="3" fillId="0" borderId="8" xfId="2" applyFont="1" applyBorder="1" applyAlignment="1">
      <alignment horizontal="justify" vertical="center"/>
    </xf>
    <xf numFmtId="0" fontId="4" fillId="7" borderId="8" xfId="2" applyFont="1" applyFill="1" applyBorder="1" applyAlignment="1">
      <alignment horizontal="justify" vertical="center"/>
    </xf>
    <xf numFmtId="0" fontId="9" fillId="2" borderId="9" xfId="2" applyFont="1" applyFill="1" applyBorder="1" applyAlignment="1">
      <alignment horizontal="justify" vertical="center"/>
    </xf>
    <xf numFmtId="0" fontId="4" fillId="8" borderId="13" xfId="2" applyFont="1" applyFill="1" applyBorder="1" applyAlignment="1">
      <alignment horizontal="justify" vertical="center"/>
    </xf>
    <xf numFmtId="0" fontId="3" fillId="9" borderId="13" xfId="2" applyFont="1" applyFill="1" applyBorder="1" applyAlignment="1">
      <alignment horizontal="justify" vertical="center"/>
    </xf>
    <xf numFmtId="0" fontId="9" fillId="2" borderId="14" xfId="2" applyFont="1" applyFill="1" applyBorder="1" applyAlignment="1">
      <alignment horizontal="justify" vertical="center"/>
    </xf>
    <xf numFmtId="0" fontId="4" fillId="10" borderId="20" xfId="2" applyFont="1" applyFill="1" applyBorder="1" applyAlignment="1">
      <alignment horizontal="justify" vertical="center"/>
    </xf>
    <xf numFmtId="0" fontId="4" fillId="3" borderId="20" xfId="2" applyFont="1" applyFill="1" applyBorder="1" applyAlignment="1">
      <alignment horizontal="justify" vertical="center"/>
    </xf>
    <xf numFmtId="0" fontId="9" fillId="4" borderId="21" xfId="2" applyFont="1" applyFill="1" applyBorder="1" applyAlignment="1">
      <alignment horizontal="justify" vertical="center"/>
    </xf>
    <xf numFmtId="0" fontId="11" fillId="5" borderId="53" xfId="2" applyFont="1" applyFill="1" applyBorder="1"/>
    <xf numFmtId="0" fontId="11" fillId="5" borderId="54" xfId="2" applyFont="1" applyFill="1" applyBorder="1"/>
    <xf numFmtId="0" fontId="11" fillId="5" borderId="58" xfId="2" applyFont="1" applyFill="1" applyBorder="1"/>
    <xf numFmtId="0" fontId="0" fillId="0" borderId="0" xfId="2" applyFont="1" applyAlignment="1">
      <alignment horizontal="center"/>
    </xf>
    <xf numFmtId="0" fontId="0" fillId="2" borderId="0" xfId="2" applyFont="1" applyFill="1" applyAlignment="1">
      <alignment horizontal="center"/>
    </xf>
    <xf numFmtId="0" fontId="6" fillId="0" borderId="0" xfId="2" applyFont="1"/>
    <xf numFmtId="0" fontId="2" fillId="0" borderId="36" xfId="4" applyBorder="1" applyAlignment="1">
      <alignment horizontal="center"/>
    </xf>
    <xf numFmtId="0" fontId="2" fillId="0" borderId="37" xfId="4" applyBorder="1" applyAlignment="1">
      <alignment horizontal="center"/>
    </xf>
    <xf numFmtId="0" fontId="2" fillId="0" borderId="38" xfId="4" applyBorder="1" applyAlignment="1">
      <alignment horizontal="center"/>
    </xf>
    <xf numFmtId="0" fontId="2" fillId="0" borderId="39" xfId="4" applyBorder="1" applyAlignment="1">
      <alignment horizontal="center"/>
    </xf>
    <xf numFmtId="0" fontId="2" fillId="0" borderId="40" xfId="4" applyBorder="1" applyAlignment="1">
      <alignment horizontal="center"/>
    </xf>
    <xf numFmtId="0" fontId="2" fillId="0" borderId="41" xfId="4" applyBorder="1" applyAlignment="1">
      <alignment horizontal="center"/>
    </xf>
    <xf numFmtId="0" fontId="10" fillId="0" borderId="0" xfId="4" applyFont="1"/>
    <xf numFmtId="0" fontId="2" fillId="0" borderId="30" xfId="4" applyBorder="1" applyAlignment="1">
      <alignment horizontal="center"/>
    </xf>
    <xf numFmtId="0" fontId="2" fillId="0" borderId="31" xfId="4" applyBorder="1" applyAlignment="1">
      <alignment horizontal="center"/>
    </xf>
    <xf numFmtId="0" fontId="2" fillId="0" borderId="32" xfId="4" applyBorder="1" applyAlignment="1">
      <alignment horizontal="center"/>
    </xf>
    <xf numFmtId="0" fontId="2" fillId="0" borderId="33" xfId="4" applyBorder="1" applyAlignment="1">
      <alignment horizontal="center"/>
    </xf>
    <xf numFmtId="0" fontId="2" fillId="0" borderId="34" xfId="4" applyBorder="1" applyAlignment="1">
      <alignment horizontal="center"/>
    </xf>
    <xf numFmtId="0" fontId="2" fillId="0" borderId="35" xfId="4" applyBorder="1" applyAlignment="1">
      <alignment horizontal="center"/>
    </xf>
    <xf numFmtId="0" fontId="6" fillId="0" borderId="0" xfId="2" applyFont="1" applyAlignment="1">
      <alignment horizontal="centerContinuous" vertical="center"/>
    </xf>
    <xf numFmtId="0" fontId="13" fillId="2" borderId="0" xfId="2" applyFont="1" applyFill="1" applyAlignment="1">
      <alignment horizontal="centerContinuous" vertical="center"/>
    </xf>
    <xf numFmtId="0" fontId="14" fillId="2" borderId="0" xfId="2" applyFont="1" applyFill="1" applyAlignment="1">
      <alignment horizontal="centerContinuous" vertical="center" wrapText="1"/>
    </xf>
    <xf numFmtId="0" fontId="15" fillId="2" borderId="0" xfId="2" applyFont="1" applyFill="1" applyAlignment="1">
      <alignment horizontal="centerContinuous" vertical="center" wrapText="1"/>
    </xf>
    <xf numFmtId="0" fontId="2" fillId="0" borderId="47" xfId="4" applyBorder="1" applyAlignment="1">
      <alignment horizontal="center"/>
    </xf>
    <xf numFmtId="0" fontId="2" fillId="0" borderId="48" xfId="4" applyBorder="1" applyAlignment="1">
      <alignment horizontal="center"/>
    </xf>
    <xf numFmtId="0" fontId="2" fillId="0" borderId="49" xfId="4" applyBorder="1" applyAlignment="1">
      <alignment horizontal="center"/>
    </xf>
    <xf numFmtId="0" fontId="2" fillId="0" borderId="50" xfId="4" applyBorder="1" applyAlignment="1">
      <alignment horizontal="center"/>
    </xf>
    <xf numFmtId="0" fontId="2" fillId="0" borderId="51" xfId="4" applyBorder="1" applyAlignment="1">
      <alignment horizontal="center"/>
    </xf>
    <xf numFmtId="0" fontId="2" fillId="0" borderId="52" xfId="4" applyBorder="1" applyAlignment="1">
      <alignment horizontal="center"/>
    </xf>
    <xf numFmtId="0" fontId="17" fillId="0" borderId="0" xfId="2" applyFont="1" applyAlignment="1">
      <alignment horizontal="center"/>
    </xf>
    <xf numFmtId="3" fontId="10" fillId="0" borderId="12" xfId="4" applyNumberFormat="1" applyFont="1" applyBorder="1" applyAlignment="1">
      <alignment horizontal="center"/>
    </xf>
    <xf numFmtId="3" fontId="10" fillId="0" borderId="20" xfId="4" applyNumberFormat="1" applyFont="1" applyBorder="1" applyAlignment="1">
      <alignment horizontal="center"/>
    </xf>
    <xf numFmtId="0" fontId="6" fillId="0" borderId="0" xfId="4" applyFont="1" applyAlignment="1">
      <alignment horizontal="center"/>
    </xf>
    <xf numFmtId="0" fontId="6" fillId="0" borderId="0" xfId="4" applyFont="1" applyAlignment="1">
      <alignment horizontal="justify" vertical="center" wrapText="1"/>
    </xf>
    <xf numFmtId="0" fontId="12" fillId="12" borderId="5" xfId="4" applyFont="1" applyFill="1" applyBorder="1" applyAlignment="1">
      <alignment horizontal="justify" vertical="center" wrapText="1"/>
    </xf>
    <xf numFmtId="3" fontId="6" fillId="0" borderId="0" xfId="4" applyNumberFormat="1" applyFont="1"/>
    <xf numFmtId="0" fontId="6" fillId="0" borderId="0" xfId="4" applyFont="1"/>
    <xf numFmtId="0" fontId="2" fillId="0" borderId="78" xfId="4" applyBorder="1" applyAlignment="1">
      <alignment horizontal="center"/>
    </xf>
    <xf numFmtId="0" fontId="2" fillId="0" borderId="79" xfId="4" applyBorder="1" applyAlignment="1">
      <alignment horizontal="center"/>
    </xf>
    <xf numFmtId="0" fontId="2" fillId="0" borderId="80" xfId="4" applyBorder="1" applyAlignment="1">
      <alignment horizontal="center"/>
    </xf>
    <xf numFmtId="0" fontId="8" fillId="2" borderId="0" xfId="2" applyFont="1" applyFill="1" applyAlignment="1">
      <alignment horizontal="centerContinuous" vertical="center"/>
    </xf>
    <xf numFmtId="0" fontId="0" fillId="0" borderId="0" xfId="0" applyAlignment="1">
      <alignment horizontal="center" vertical="center"/>
    </xf>
    <xf numFmtId="0" fontId="9" fillId="2" borderId="9" xfId="4" applyFont="1" applyFill="1" applyBorder="1" applyAlignment="1">
      <alignment horizontal="centerContinuous" vertical="center"/>
    </xf>
    <xf numFmtId="0" fontId="9" fillId="2" borderId="10" xfId="4" applyFont="1" applyFill="1" applyBorder="1" applyAlignment="1">
      <alignment horizontal="centerContinuous" vertical="center"/>
    </xf>
    <xf numFmtId="0" fontId="9" fillId="2" borderId="11" xfId="4" applyFont="1" applyFill="1" applyBorder="1" applyAlignment="1">
      <alignment horizontal="centerContinuous" vertical="center"/>
    </xf>
    <xf numFmtId="0" fontId="9" fillId="2" borderId="12" xfId="4" applyFont="1" applyFill="1" applyBorder="1" applyAlignment="1">
      <alignment horizontal="centerContinuous" vertical="center"/>
    </xf>
    <xf numFmtId="0" fontId="6" fillId="0" borderId="0" xfId="4" applyFont="1" applyAlignment="1">
      <alignment horizontal="centerContinuous"/>
    </xf>
    <xf numFmtId="0" fontId="0" fillId="2" borderId="12" xfId="4" applyFont="1" applyFill="1" applyBorder="1" applyAlignment="1">
      <alignment horizontal="centerContinuous" vertical="center"/>
    </xf>
    <xf numFmtId="0" fontId="6" fillId="0" borderId="12" xfId="4" applyFont="1" applyBorder="1" applyAlignment="1">
      <alignment horizontal="centerContinuous"/>
    </xf>
    <xf numFmtId="0" fontId="9" fillId="2" borderId="77" xfId="4" applyFont="1" applyFill="1" applyBorder="1" applyAlignment="1">
      <alignment horizontal="centerContinuous" vertical="center"/>
    </xf>
    <xf numFmtId="0" fontId="9" fillId="2" borderId="83" xfId="4" applyFont="1" applyFill="1" applyBorder="1" applyAlignment="1">
      <alignment horizontal="centerContinuous" vertical="center"/>
    </xf>
    <xf numFmtId="0" fontId="9" fillId="2" borderId="84" xfId="4" applyFont="1" applyFill="1" applyBorder="1" applyAlignment="1">
      <alignment horizontal="centerContinuous" vertical="center"/>
    </xf>
    <xf numFmtId="0" fontId="9" fillId="2" borderId="85" xfId="4" applyFont="1" applyFill="1" applyBorder="1" applyAlignment="1">
      <alignment horizontal="centerContinuous" vertical="center"/>
    </xf>
    <xf numFmtId="0" fontId="0" fillId="2" borderId="14" xfId="4" applyFont="1" applyFill="1" applyBorder="1" applyAlignment="1">
      <alignment horizontal="center" vertical="center"/>
    </xf>
    <xf numFmtId="0" fontId="0" fillId="2" borderId="15" xfId="4" applyFont="1" applyFill="1" applyBorder="1" applyAlignment="1">
      <alignment horizontal="center" vertical="center"/>
    </xf>
    <xf numFmtId="0" fontId="0" fillId="2" borderId="16" xfId="4" applyFont="1" applyFill="1" applyBorder="1" applyAlignment="1">
      <alignment horizontal="center" vertical="center"/>
    </xf>
    <xf numFmtId="0" fontId="0" fillId="2" borderId="17" xfId="4" applyFont="1" applyFill="1" applyBorder="1" applyAlignment="1">
      <alignment horizontal="center" vertical="center"/>
    </xf>
    <xf numFmtId="0" fontId="0" fillId="2" borderId="18" xfId="4" applyFont="1" applyFill="1" applyBorder="1" applyAlignment="1">
      <alignment horizontal="center" vertical="center"/>
    </xf>
    <xf numFmtId="0" fontId="0" fillId="0" borderId="15" xfId="4" applyFont="1" applyBorder="1" applyAlignment="1">
      <alignment horizontal="center" vertical="center"/>
    </xf>
    <xf numFmtId="0" fontId="0" fillId="2" borderId="43" xfId="4" applyFont="1" applyFill="1" applyBorder="1" applyAlignment="1">
      <alignment horizontal="center" vertical="center"/>
    </xf>
    <xf numFmtId="0" fontId="0" fillId="2" borderId="19" xfId="4" applyFont="1" applyFill="1" applyBorder="1" applyAlignment="1">
      <alignment horizontal="center" vertical="center"/>
    </xf>
    <xf numFmtId="165" fontId="2" fillId="4" borderId="22" xfId="3" applyNumberFormat="1" applyFont="1" applyFill="1" applyBorder="1" applyAlignment="1">
      <alignment horizontal="center" vertical="center"/>
    </xf>
    <xf numFmtId="165" fontId="2" fillId="4" borderId="23" xfId="3" applyNumberFormat="1" applyFont="1" applyFill="1" applyBorder="1" applyAlignment="1">
      <alignment horizontal="center" vertical="center"/>
    </xf>
    <xf numFmtId="165" fontId="2" fillId="4" borderId="24" xfId="3" applyNumberFormat="1" applyFont="1" applyFill="1" applyBorder="1" applyAlignment="1">
      <alignment horizontal="center" vertical="center"/>
    </xf>
    <xf numFmtId="165" fontId="2" fillId="4" borderId="25" xfId="3" applyNumberFormat="1" applyFont="1" applyFill="1" applyBorder="1" applyAlignment="1">
      <alignment horizontal="center" vertical="center"/>
    </xf>
    <xf numFmtId="165" fontId="2" fillId="4" borderId="86" xfId="3" applyNumberFormat="1" applyFont="1" applyFill="1" applyBorder="1" applyAlignment="1">
      <alignment horizontal="center" vertical="center"/>
    </xf>
    <xf numFmtId="165" fontId="2" fillId="4" borderId="87" xfId="3" applyNumberFormat="1" applyFont="1" applyFill="1" applyBorder="1" applyAlignment="1">
      <alignment horizontal="center" vertical="center"/>
    </xf>
    <xf numFmtId="165" fontId="2" fillId="4" borderId="88" xfId="3" applyNumberFormat="1" applyFont="1" applyFill="1" applyBorder="1" applyAlignment="1">
      <alignment horizontal="center" vertical="center"/>
    </xf>
    <xf numFmtId="0" fontId="2" fillId="0" borderId="89" xfId="4" applyBorder="1" applyAlignment="1">
      <alignment horizontal="center"/>
    </xf>
    <xf numFmtId="0" fontId="2" fillId="0" borderId="90" xfId="4" applyBorder="1" applyAlignment="1">
      <alignment horizontal="center"/>
    </xf>
    <xf numFmtId="0" fontId="3" fillId="11" borderId="4" xfId="4" applyFont="1" applyFill="1" applyBorder="1" applyAlignment="1">
      <alignment horizontal="center" vertical="center"/>
    </xf>
    <xf numFmtId="0" fontId="9" fillId="11" borderId="26" xfId="4" applyFont="1" applyFill="1" applyBorder="1" applyAlignment="1">
      <alignment horizontal="center" vertical="center" wrapText="1"/>
    </xf>
    <xf numFmtId="0" fontId="9" fillId="11" borderId="27" xfId="4" applyFont="1" applyFill="1" applyBorder="1" applyAlignment="1">
      <alignment horizontal="center"/>
    </xf>
    <xf numFmtId="0" fontId="9" fillId="11" borderId="27" xfId="4" applyFont="1" applyFill="1" applyBorder="1" applyAlignment="1">
      <alignment horizontal="center" vertical="center" wrapText="1"/>
    </xf>
    <xf numFmtId="0" fontId="0" fillId="11" borderId="5" xfId="4" applyFont="1" applyFill="1" applyBorder="1" applyAlignment="1">
      <alignment horizontal="center"/>
    </xf>
    <xf numFmtId="0" fontId="0" fillId="11" borderId="6" xfId="4" applyFont="1" applyFill="1" applyBorder="1" applyAlignment="1">
      <alignment horizontal="center"/>
    </xf>
    <xf numFmtId="0" fontId="0" fillId="11" borderId="28" xfId="4" applyFont="1" applyFill="1" applyBorder="1" applyAlignment="1">
      <alignment horizontal="center"/>
    </xf>
    <xf numFmtId="0" fontId="0" fillId="11" borderId="29" xfId="4" applyFont="1" applyFill="1" applyBorder="1" applyAlignment="1">
      <alignment horizontal="center"/>
    </xf>
    <xf numFmtId="0" fontId="0" fillId="11" borderId="7" xfId="4" applyFont="1" applyFill="1" applyBorder="1" applyAlignment="1">
      <alignment horizontal="center"/>
    </xf>
    <xf numFmtId="0" fontId="7" fillId="13" borderId="7" xfId="4" applyFont="1" applyFill="1" applyBorder="1" applyAlignment="1">
      <alignment horizontal="center" vertical="center"/>
    </xf>
    <xf numFmtId="1" fontId="2" fillId="0" borderId="61" xfId="4" applyNumberFormat="1" applyBorder="1" applyAlignment="1">
      <alignment horizontal="center" vertical="center"/>
    </xf>
    <xf numFmtId="1" fontId="2" fillId="0" borderId="62" xfId="4" applyNumberFormat="1" applyBorder="1" applyAlignment="1">
      <alignment horizontal="center" vertical="center"/>
    </xf>
    <xf numFmtId="1" fontId="2" fillId="0" borderId="63" xfId="4" applyNumberFormat="1" applyBorder="1" applyAlignment="1">
      <alignment horizontal="center" vertical="center"/>
    </xf>
    <xf numFmtId="1" fontId="2" fillId="0" borderId="64" xfId="4" applyNumberFormat="1" applyBorder="1" applyAlignment="1">
      <alignment horizontal="center" vertical="center"/>
    </xf>
    <xf numFmtId="1" fontId="2" fillId="0" borderId="65" xfId="4" applyNumberFormat="1" applyBorder="1" applyAlignment="1">
      <alignment horizontal="center" vertical="center"/>
    </xf>
    <xf numFmtId="1" fontId="2" fillId="0" borderId="66" xfId="4" applyNumberFormat="1" applyBorder="1" applyAlignment="1">
      <alignment horizontal="center" vertical="center"/>
    </xf>
    <xf numFmtId="1" fontId="2" fillId="0" borderId="67" xfId="4" applyNumberFormat="1" applyBorder="1" applyAlignment="1">
      <alignment horizontal="center" vertical="center"/>
    </xf>
    <xf numFmtId="166" fontId="2" fillId="0" borderId="42" xfId="4" applyNumberFormat="1" applyBorder="1" applyAlignment="1">
      <alignment horizontal="center" vertical="center" wrapText="1"/>
    </xf>
    <xf numFmtId="166" fontId="2" fillId="0" borderId="43" xfId="4" applyNumberFormat="1" applyBorder="1" applyAlignment="1">
      <alignment horizontal="center" vertical="center" wrapText="1"/>
    </xf>
    <xf numFmtId="166" fontId="2" fillId="0" borderId="44" xfId="4" applyNumberFormat="1" applyBorder="1" applyAlignment="1">
      <alignment horizontal="center" vertical="center" wrapText="1"/>
    </xf>
    <xf numFmtId="166" fontId="2" fillId="0" borderId="16" xfId="4" applyNumberFormat="1" applyBorder="1" applyAlignment="1">
      <alignment horizontal="center" vertical="center" wrapText="1"/>
    </xf>
    <xf numFmtId="166" fontId="2" fillId="0" borderId="45" xfId="4" applyNumberFormat="1" applyBorder="1" applyAlignment="1">
      <alignment horizontal="center" vertical="center" wrapText="1"/>
    </xf>
    <xf numFmtId="166" fontId="2" fillId="0" borderId="17" xfId="4" applyNumberFormat="1" applyBorder="1" applyAlignment="1">
      <alignment horizontal="center" vertical="center" wrapText="1"/>
    </xf>
    <xf numFmtId="166" fontId="2" fillId="0" borderId="46" xfId="4" applyNumberFormat="1" applyBorder="1" applyAlignment="1">
      <alignment horizontal="center" vertical="center" wrapText="1"/>
    </xf>
    <xf numFmtId="166" fontId="2" fillId="0" borderId="92" xfId="4" applyNumberFormat="1" applyBorder="1" applyAlignment="1">
      <alignment horizontal="center" vertical="center" wrapText="1"/>
    </xf>
    <xf numFmtId="166" fontId="2" fillId="0" borderId="93" xfId="4" applyNumberFormat="1" applyBorder="1" applyAlignment="1">
      <alignment horizontal="center" vertical="center" wrapText="1"/>
    </xf>
    <xf numFmtId="166" fontId="2" fillId="0" borderId="94" xfId="4" applyNumberFormat="1" applyBorder="1" applyAlignment="1">
      <alignment horizontal="center" vertical="center" wrapText="1"/>
    </xf>
    <xf numFmtId="166" fontId="2" fillId="0" borderId="95" xfId="4" applyNumberFormat="1" applyBorder="1" applyAlignment="1">
      <alignment horizontal="center" vertical="center" wrapText="1"/>
    </xf>
    <xf numFmtId="0" fontId="9" fillId="11" borderId="74" xfId="4" applyFont="1" applyFill="1" applyBorder="1" applyAlignment="1">
      <alignment horizontal="center" vertical="center" wrapText="1"/>
    </xf>
    <xf numFmtId="0" fontId="9" fillId="11" borderId="74" xfId="4" applyFont="1" applyFill="1" applyBorder="1" applyAlignment="1">
      <alignment horizontal="center"/>
    </xf>
    <xf numFmtId="0" fontId="9" fillId="11" borderId="27" xfId="4" applyFont="1" applyFill="1" applyBorder="1" applyAlignment="1">
      <alignment horizontal="center" vertical="center"/>
    </xf>
    <xf numFmtId="0" fontId="3" fillId="6" borderId="4" xfId="2" applyFont="1" applyFill="1" applyBorder="1" applyAlignment="1">
      <alignment horizontal="center" vertical="center"/>
    </xf>
    <xf numFmtId="0" fontId="4" fillId="7" borderId="8" xfId="2" applyFont="1" applyFill="1" applyBorder="1" applyAlignment="1">
      <alignment horizontal="center" vertical="center"/>
    </xf>
    <xf numFmtId="0" fontId="3" fillId="9" borderId="13" xfId="2" applyFont="1" applyFill="1" applyBorder="1" applyAlignment="1">
      <alignment horizontal="center" vertical="center"/>
    </xf>
    <xf numFmtId="0" fontId="4" fillId="3" borderId="20" xfId="2" applyFont="1" applyFill="1" applyBorder="1" applyAlignment="1">
      <alignment horizontal="center" vertical="center"/>
    </xf>
    <xf numFmtId="0" fontId="6" fillId="0" borderId="0" xfId="2" applyFont="1" applyAlignment="1">
      <alignment horizontal="center" vertical="center" wrapText="1"/>
    </xf>
    <xf numFmtId="0" fontId="6" fillId="0" borderId="0" xfId="4" applyFont="1" applyAlignment="1">
      <alignment horizontal="center" vertical="center" wrapText="1"/>
    </xf>
    <xf numFmtId="0" fontId="22" fillId="0" borderId="0" xfId="2" applyFont="1" applyAlignment="1">
      <alignment horizontal="left" vertical="center" wrapText="1"/>
    </xf>
    <xf numFmtId="0" fontId="22" fillId="0" borderId="0" xfId="2" applyFont="1" applyAlignment="1">
      <alignment horizontal="left" vertical="center"/>
    </xf>
    <xf numFmtId="0" fontId="12" fillId="11" borderId="26" xfId="4" applyFont="1" applyFill="1" applyBorder="1" applyAlignment="1">
      <alignment horizontal="left" vertical="center" wrapText="1"/>
    </xf>
    <xf numFmtId="0" fontId="22" fillId="0" borderId="0" xfId="4" applyFont="1" applyAlignment="1">
      <alignment horizontal="left" vertical="center" wrapText="1"/>
    </xf>
    <xf numFmtId="0" fontId="2" fillId="0" borderId="0" xfId="0" applyFont="1"/>
    <xf numFmtId="9" fontId="0" fillId="0" borderId="0" xfId="0" applyNumberFormat="1"/>
    <xf numFmtId="9" fontId="0" fillId="2" borderId="15" xfId="4" applyNumberFormat="1" applyFont="1" applyFill="1" applyBorder="1" applyAlignment="1">
      <alignment horizontal="center" vertical="center"/>
    </xf>
    <xf numFmtId="3" fontId="10" fillId="0" borderId="73" xfId="4" applyNumberFormat="1" applyFont="1" applyBorder="1" applyAlignment="1">
      <alignment horizontal="center"/>
    </xf>
    <xf numFmtId="3" fontId="10" fillId="0" borderId="58" xfId="4" applyNumberFormat="1" applyFont="1" applyBorder="1" applyAlignment="1">
      <alignment horizontal="center"/>
    </xf>
    <xf numFmtId="2" fontId="0" fillId="0" borderId="0" xfId="0" applyNumberFormat="1"/>
    <xf numFmtId="0" fontId="28" fillId="14" borderId="101" xfId="0" applyFont="1" applyFill="1" applyBorder="1" applyAlignment="1">
      <alignment horizontal="right" vertical="center"/>
    </xf>
    <xf numFmtId="0" fontId="28" fillId="15" borderId="102" xfId="0" applyFont="1" applyFill="1" applyBorder="1" applyAlignment="1">
      <alignment horizontal="right" vertical="center"/>
    </xf>
    <xf numFmtId="0" fontId="28" fillId="16" borderId="102" xfId="0" applyFont="1" applyFill="1" applyBorder="1" applyAlignment="1">
      <alignment horizontal="right" vertical="center"/>
    </xf>
    <xf numFmtId="0" fontId="28" fillId="12" borderId="102" xfId="0" applyFont="1" applyFill="1" applyBorder="1" applyAlignment="1">
      <alignment horizontal="right" vertical="center"/>
    </xf>
    <xf numFmtId="0" fontId="28" fillId="17" borderId="102" xfId="0" applyFont="1" applyFill="1" applyBorder="1" applyAlignment="1">
      <alignment horizontal="right" vertical="center"/>
    </xf>
    <xf numFmtId="0" fontId="28" fillId="18" borderId="100" xfId="0" applyFont="1" applyFill="1" applyBorder="1" applyAlignment="1">
      <alignment horizontal="right" vertical="center"/>
    </xf>
    <xf numFmtId="0" fontId="28" fillId="18" borderId="102" xfId="0" applyFont="1" applyFill="1" applyBorder="1" applyAlignment="1">
      <alignment horizontal="right" vertical="center"/>
    </xf>
    <xf numFmtId="0" fontId="27" fillId="0" borderId="0" xfId="0" applyFont="1"/>
    <xf numFmtId="0" fontId="28" fillId="19" borderId="103" xfId="0" applyFont="1" applyFill="1" applyBorder="1" applyAlignment="1">
      <alignment horizontal="right" vertical="center"/>
    </xf>
    <xf numFmtId="0" fontId="28" fillId="19" borderId="104" xfId="0" applyFont="1" applyFill="1" applyBorder="1" applyAlignment="1">
      <alignment horizontal="right" vertical="center"/>
    </xf>
    <xf numFmtId="0" fontId="28" fillId="19" borderId="7" xfId="0" applyFont="1" applyFill="1" applyBorder="1" applyAlignment="1">
      <alignment horizontal="right" vertical="center"/>
    </xf>
    <xf numFmtId="0" fontId="27" fillId="0" borderId="0" xfId="0" applyFont="1" applyAlignment="1">
      <alignment vertical="center" wrapText="1"/>
    </xf>
    <xf numFmtId="0" fontId="29" fillId="0" borderId="0" xfId="0" applyFont="1" applyAlignment="1">
      <alignment vertical="center" wrapText="1"/>
    </xf>
    <xf numFmtId="0" fontId="0" fillId="20" borderId="0" xfId="0" applyFill="1"/>
    <xf numFmtId="0" fontId="3" fillId="24" borderId="4" xfId="4" applyFont="1" applyFill="1" applyBorder="1" applyAlignment="1">
      <alignment horizontal="center" vertical="center"/>
    </xf>
    <xf numFmtId="0" fontId="9" fillId="24" borderId="27" xfId="4" applyFont="1" applyFill="1" applyBorder="1" applyAlignment="1">
      <alignment horizontal="center" vertical="center" wrapText="1"/>
    </xf>
    <xf numFmtId="0" fontId="9" fillId="24" borderId="74" xfId="4" applyFont="1" applyFill="1" applyBorder="1" applyAlignment="1">
      <alignment horizontal="center"/>
    </xf>
    <xf numFmtId="0" fontId="8" fillId="2" borderId="91" xfId="2" applyFont="1" applyFill="1" applyBorder="1" applyAlignment="1">
      <alignment vertical="center"/>
    </xf>
    <xf numFmtId="0" fontId="9" fillId="2" borderId="73" xfId="2" applyFont="1" applyFill="1" applyBorder="1" applyAlignment="1">
      <alignment horizontal="justify" vertical="center"/>
    </xf>
    <xf numFmtId="0" fontId="9" fillId="24" borderId="6" xfId="4" applyFont="1" applyFill="1" applyBorder="1" applyAlignment="1">
      <alignment horizontal="center"/>
    </xf>
    <xf numFmtId="3" fontId="10" fillId="0" borderId="108" xfId="4" applyNumberFormat="1" applyFont="1" applyBorder="1" applyAlignment="1">
      <alignment horizontal="center"/>
    </xf>
    <xf numFmtId="3" fontId="10" fillId="0" borderId="59" xfId="4" applyNumberFormat="1" applyFont="1" applyBorder="1" applyAlignment="1">
      <alignment horizontal="center"/>
    </xf>
    <xf numFmtId="1" fontId="2" fillId="0" borderId="15" xfId="4" applyNumberFormat="1" applyBorder="1" applyAlignment="1">
      <alignment horizontal="center" vertical="center"/>
    </xf>
    <xf numFmtId="166" fontId="2" fillId="0" borderId="15" xfId="4" applyNumberFormat="1" applyBorder="1" applyAlignment="1">
      <alignment horizontal="center" vertical="center" wrapText="1"/>
    </xf>
    <xf numFmtId="0" fontId="9" fillId="2" borderId="54" xfId="2" applyFont="1" applyFill="1" applyBorder="1" applyAlignment="1">
      <alignment horizontal="justify" vertical="center"/>
    </xf>
    <xf numFmtId="0" fontId="9" fillId="4" borderId="111" xfId="2" applyFont="1" applyFill="1" applyBorder="1" applyAlignment="1">
      <alignment horizontal="justify" vertical="center"/>
    </xf>
    <xf numFmtId="0" fontId="9" fillId="24" borderId="110" xfId="4" applyFont="1" applyFill="1" applyBorder="1" applyAlignment="1">
      <alignment horizontal="center"/>
    </xf>
    <xf numFmtId="1" fontId="2" fillId="0" borderId="18" xfId="4" applyNumberFormat="1" applyBorder="1" applyAlignment="1">
      <alignment horizontal="center" vertical="center"/>
    </xf>
    <xf numFmtId="166" fontId="2" fillId="0" borderId="18" xfId="4" applyNumberFormat="1" applyBorder="1" applyAlignment="1">
      <alignment horizontal="center" vertical="center" wrapText="1"/>
    </xf>
    <xf numFmtId="0" fontId="9" fillId="24" borderId="5" xfId="4" applyFont="1" applyFill="1" applyBorder="1" applyAlignment="1">
      <alignment horizontal="center"/>
    </xf>
    <xf numFmtId="1" fontId="2" fillId="0" borderId="14" xfId="4" applyNumberFormat="1" applyBorder="1" applyAlignment="1">
      <alignment horizontal="center" vertical="center"/>
    </xf>
    <xf numFmtId="1" fontId="2" fillId="0" borderId="19" xfId="4" applyNumberFormat="1" applyBorder="1" applyAlignment="1">
      <alignment horizontal="center" vertical="center"/>
    </xf>
    <xf numFmtId="166" fontId="2" fillId="0" borderId="14" xfId="4" applyNumberFormat="1" applyBorder="1" applyAlignment="1">
      <alignment horizontal="center" vertical="center" wrapText="1"/>
    </xf>
    <xf numFmtId="166" fontId="2" fillId="0" borderId="19" xfId="4" applyNumberFormat="1" applyBorder="1" applyAlignment="1">
      <alignment horizontal="center" vertical="center" wrapText="1"/>
    </xf>
    <xf numFmtId="0" fontId="0" fillId="2" borderId="56" xfId="4" applyFont="1" applyFill="1" applyBorder="1" applyAlignment="1">
      <alignment horizontal="center" vertical="center"/>
    </xf>
    <xf numFmtId="165" fontId="2" fillId="4" borderId="68" xfId="3" applyNumberFormat="1" applyFont="1" applyFill="1" applyBorder="1" applyAlignment="1">
      <alignment horizontal="center" vertical="center"/>
    </xf>
    <xf numFmtId="0" fontId="2" fillId="0" borderId="112" xfId="4" applyBorder="1" applyAlignment="1">
      <alignment horizontal="center"/>
    </xf>
    <xf numFmtId="165" fontId="2" fillId="4" borderId="21" xfId="3" applyNumberFormat="1" applyFont="1" applyFill="1" applyBorder="1" applyAlignment="1">
      <alignment horizontal="center" vertical="center"/>
    </xf>
    <xf numFmtId="165" fontId="2" fillId="4" borderId="113" xfId="3" applyNumberFormat="1" applyFont="1" applyFill="1" applyBorder="1" applyAlignment="1">
      <alignment horizontal="center" vertical="center"/>
    </xf>
    <xf numFmtId="0" fontId="2" fillId="0" borderId="114" xfId="4" applyBorder="1" applyAlignment="1">
      <alignment horizontal="center"/>
    </xf>
    <xf numFmtId="0" fontId="2" fillId="0" borderId="115" xfId="4" applyBorder="1" applyAlignment="1">
      <alignment horizontal="center"/>
    </xf>
    <xf numFmtId="0" fontId="2" fillId="0" borderId="116" xfId="4" applyBorder="1" applyAlignment="1">
      <alignment horizontal="center"/>
    </xf>
    <xf numFmtId="0" fontId="0" fillId="24" borderId="6" xfId="4" applyFont="1" applyFill="1" applyBorder="1"/>
    <xf numFmtId="0" fontId="0" fillId="24" borderId="7" xfId="4" applyFont="1" applyFill="1" applyBorder="1"/>
    <xf numFmtId="0" fontId="9" fillId="2" borderId="117" xfId="4" applyFont="1" applyFill="1" applyBorder="1" applyAlignment="1">
      <alignment horizontal="centerContinuous" vertical="center"/>
    </xf>
    <xf numFmtId="0" fontId="2" fillId="0" borderId="118" xfId="4" applyBorder="1" applyAlignment="1">
      <alignment horizontal="center"/>
    </xf>
    <xf numFmtId="0" fontId="2" fillId="0" borderId="119" xfId="4" applyBorder="1" applyAlignment="1">
      <alignment horizontal="center"/>
    </xf>
    <xf numFmtId="0" fontId="2" fillId="0" borderId="120" xfId="4" applyBorder="1" applyAlignment="1">
      <alignment horizontal="center"/>
    </xf>
    <xf numFmtId="165" fontId="2" fillId="4" borderId="97" xfId="3" applyNumberFormat="1" applyFont="1" applyFill="1" applyBorder="1" applyAlignment="1">
      <alignment horizontal="center" vertical="center"/>
    </xf>
    <xf numFmtId="165" fontId="2" fillId="4" borderId="121" xfId="3" applyNumberFormat="1" applyFont="1" applyFill="1" applyBorder="1" applyAlignment="1">
      <alignment horizontal="center" vertical="center"/>
    </xf>
    <xf numFmtId="0" fontId="0" fillId="24" borderId="5" xfId="4" applyFont="1" applyFill="1" applyBorder="1"/>
    <xf numFmtId="1" fontId="2" fillId="0" borderId="56" xfId="4" applyNumberFormat="1" applyBorder="1" applyAlignment="1">
      <alignment horizontal="center" vertical="center"/>
    </xf>
    <xf numFmtId="166" fontId="2" fillId="0" borderId="56" xfId="4" applyNumberFormat="1" applyBorder="1" applyAlignment="1">
      <alignment horizontal="center" vertical="center" wrapText="1"/>
    </xf>
    <xf numFmtId="0" fontId="9" fillId="2" borderId="109" xfId="4" applyFont="1" applyFill="1" applyBorder="1" applyAlignment="1">
      <alignment horizontal="centerContinuous" vertical="center"/>
    </xf>
    <xf numFmtId="0" fontId="0" fillId="0" borderId="57" xfId="0" applyBorder="1" applyAlignment="1">
      <alignment vertical="center"/>
    </xf>
    <xf numFmtId="9" fontId="0" fillId="2" borderId="57" xfId="1" applyFont="1" applyFill="1" applyBorder="1" applyAlignment="1">
      <alignment vertical="center"/>
    </xf>
    <xf numFmtId="0" fontId="0" fillId="0" borderId="19" xfId="4" applyFont="1" applyBorder="1" applyAlignment="1">
      <alignment horizontal="center" vertical="center"/>
    </xf>
    <xf numFmtId="0" fontId="2" fillId="20" borderId="41" xfId="4" applyFill="1" applyBorder="1" applyAlignment="1">
      <alignment horizontal="center"/>
    </xf>
    <xf numFmtId="0" fontId="2" fillId="20" borderId="37" xfId="4" applyFill="1" applyBorder="1" applyAlignment="1">
      <alignment horizontal="center"/>
    </xf>
    <xf numFmtId="0" fontId="2" fillId="12" borderId="37" xfId="4" applyFill="1" applyBorder="1" applyAlignment="1">
      <alignment horizontal="center"/>
    </xf>
    <xf numFmtId="0" fontId="2" fillId="12" borderId="41" xfId="4" applyFill="1" applyBorder="1" applyAlignment="1">
      <alignment horizontal="center"/>
    </xf>
    <xf numFmtId="0" fontId="2" fillId="0" borderId="15" xfId="0" applyFont="1" applyBorder="1"/>
    <xf numFmtId="9" fontId="0" fillId="0" borderId="15" xfId="0" applyNumberFormat="1" applyBorder="1"/>
    <xf numFmtId="9" fontId="0" fillId="2" borderId="0" xfId="1" applyFont="1" applyFill="1" applyBorder="1" applyAlignment="1">
      <alignment vertical="center"/>
    </xf>
    <xf numFmtId="0" fontId="33" fillId="0" borderId="123" xfId="4" applyFont="1" applyBorder="1" applyAlignment="1">
      <alignment horizontal="center" vertical="center" wrapText="1"/>
    </xf>
    <xf numFmtId="0" fontId="2" fillId="0" borderId="124" xfId="4" applyBorder="1" applyAlignment="1">
      <alignment horizontal="center"/>
    </xf>
    <xf numFmtId="0" fontId="2" fillId="0" borderId="125" xfId="4" applyBorder="1" applyAlignment="1">
      <alignment horizontal="center"/>
    </xf>
    <xf numFmtId="0" fontId="2" fillId="0" borderId="126" xfId="4" applyBorder="1" applyAlignment="1">
      <alignment horizontal="center"/>
    </xf>
    <xf numFmtId="0" fontId="2" fillId="0" borderId="127" xfId="4" applyBorder="1" applyAlignment="1">
      <alignment horizontal="center"/>
    </xf>
    <xf numFmtId="0" fontId="2" fillId="0" borderId="128" xfId="4" applyBorder="1" applyAlignment="1">
      <alignment horizontal="center"/>
    </xf>
    <xf numFmtId="0" fontId="2" fillId="0" borderId="0" xfId="4" applyAlignment="1">
      <alignment horizontal="center"/>
    </xf>
    <xf numFmtId="0" fontId="9" fillId="24" borderId="27" xfId="4" applyFont="1" applyFill="1" applyBorder="1" applyAlignment="1">
      <alignment horizontal="left"/>
    </xf>
    <xf numFmtId="0" fontId="6" fillId="0" borderId="0" xfId="2" applyFont="1" applyAlignment="1">
      <alignment horizontal="left" vertical="center" wrapText="1"/>
    </xf>
    <xf numFmtId="0" fontId="0" fillId="0" borderId="0" xfId="0" applyAlignment="1">
      <alignment wrapText="1"/>
    </xf>
    <xf numFmtId="0" fontId="0" fillId="0" borderId="15" xfId="0" applyBorder="1"/>
    <xf numFmtId="0" fontId="0" fillId="0" borderId="15" xfId="0" applyBorder="1" applyAlignment="1">
      <alignment wrapText="1"/>
    </xf>
    <xf numFmtId="0" fontId="0" fillId="27" borderId="15" xfId="0" applyFill="1" applyBorder="1" applyAlignment="1">
      <alignment wrapText="1"/>
    </xf>
    <xf numFmtId="9" fontId="0" fillId="27" borderId="15" xfId="0" applyNumberFormat="1" applyFill="1" applyBorder="1" applyAlignment="1">
      <alignment horizontal="center" vertical="center" wrapText="1"/>
    </xf>
    <xf numFmtId="0" fontId="35" fillId="0" borderId="0" xfId="2" applyFont="1" applyAlignment="1">
      <alignment horizontal="center"/>
    </xf>
    <xf numFmtId="0" fontId="35" fillId="0" borderId="0" xfId="2" applyFont="1" applyAlignment="1">
      <alignment horizontal="justify" vertical="center" wrapText="1"/>
    </xf>
    <xf numFmtId="0" fontId="36" fillId="2" borderId="0" xfId="2" applyFont="1" applyFill="1" applyAlignment="1">
      <alignment horizontal="center"/>
    </xf>
    <xf numFmtId="0" fontId="35" fillId="22" borderId="0" xfId="2" applyFont="1" applyFill="1"/>
    <xf numFmtId="0" fontId="35" fillId="0" borderId="0" xfId="2" applyFont="1"/>
    <xf numFmtId="0" fontId="38" fillId="6" borderId="20" xfId="2" applyFont="1" applyFill="1" applyBorder="1" applyAlignment="1">
      <alignment horizontal="centerContinuous" vertical="center"/>
    </xf>
    <xf numFmtId="0" fontId="35" fillId="0" borderId="130" xfId="2" applyFont="1" applyBorder="1" applyAlignment="1">
      <alignment horizontal="justify" vertical="center" wrapText="1"/>
    </xf>
    <xf numFmtId="0" fontId="39" fillId="2" borderId="0" xfId="2" applyFont="1" applyFill="1" applyAlignment="1">
      <alignment horizontal="centerContinuous" vertical="center"/>
    </xf>
    <xf numFmtId="0" fontId="38" fillId="0" borderId="8" xfId="2" applyFont="1" applyBorder="1" applyAlignment="1">
      <alignment horizontal="justify" vertical="center"/>
    </xf>
    <xf numFmtId="0" fontId="40" fillId="7" borderId="8" xfId="2" applyFont="1" applyFill="1" applyBorder="1" applyAlignment="1">
      <alignment horizontal="justify" vertical="center"/>
    </xf>
    <xf numFmtId="0" fontId="41" fillId="2" borderId="73" xfId="2" applyFont="1" applyFill="1" applyBorder="1" applyAlignment="1">
      <alignment horizontal="left" vertical="center"/>
    </xf>
    <xf numFmtId="0" fontId="35" fillId="22" borderId="0" xfId="2" applyFont="1" applyFill="1" applyAlignment="1">
      <alignment horizontal="center"/>
    </xf>
    <xf numFmtId="0" fontId="37" fillId="2" borderId="0" xfId="2" applyFont="1" applyFill="1" applyAlignment="1">
      <alignment horizontal="centerContinuous" vertical="center" wrapText="1"/>
    </xf>
    <xf numFmtId="0" fontId="40" fillId="8" borderId="13" xfId="2" applyFont="1" applyFill="1" applyBorder="1" applyAlignment="1">
      <alignment horizontal="justify" vertical="center"/>
    </xf>
    <xf numFmtId="0" fontId="38" fillId="9" borderId="13" xfId="2" applyFont="1" applyFill="1" applyBorder="1" applyAlignment="1">
      <alignment horizontal="justify" vertical="center"/>
    </xf>
    <xf numFmtId="0" fontId="42" fillId="2" borderId="0" xfId="2" applyFont="1" applyFill="1" applyAlignment="1">
      <alignment horizontal="centerContinuous" vertical="center" wrapText="1"/>
    </xf>
    <xf numFmtId="0" fontId="40" fillId="10" borderId="20" xfId="2" applyFont="1" applyFill="1" applyBorder="1" applyAlignment="1">
      <alignment horizontal="justify" vertical="center"/>
    </xf>
    <xf numFmtId="0" fontId="38" fillId="24" borderId="5" xfId="4" applyFont="1" applyFill="1" applyBorder="1" applyAlignment="1">
      <alignment horizontal="center" vertical="center"/>
    </xf>
    <xf numFmtId="0" fontId="41" fillId="24" borderId="27" xfId="4" applyFont="1" applyFill="1" applyBorder="1" applyAlignment="1">
      <alignment horizontal="center"/>
    </xf>
    <xf numFmtId="0" fontId="41" fillId="24" borderId="27" xfId="4" applyFont="1" applyFill="1" applyBorder="1" applyAlignment="1">
      <alignment horizontal="center" vertical="center" wrapText="1"/>
    </xf>
    <xf numFmtId="0" fontId="41" fillId="24" borderId="110" xfId="4" applyFont="1" applyFill="1" applyBorder="1" applyAlignment="1">
      <alignment horizontal="center" vertical="center"/>
    </xf>
    <xf numFmtId="0" fontId="36" fillId="24" borderId="5" xfId="4" applyFont="1" applyFill="1" applyBorder="1"/>
    <xf numFmtId="0" fontId="36" fillId="24" borderId="6" xfId="4" applyFont="1" applyFill="1" applyBorder="1"/>
    <xf numFmtId="0" fontId="36" fillId="24" borderId="7" xfId="4" applyFont="1" applyFill="1" applyBorder="1"/>
    <xf numFmtId="0" fontId="36" fillId="24" borderId="141" xfId="4" applyFont="1" applyFill="1" applyBorder="1"/>
    <xf numFmtId="0" fontId="35" fillId="22" borderId="0" xfId="4" applyFont="1" applyFill="1"/>
    <xf numFmtId="0" fontId="35" fillId="0" borderId="0" xfId="4" applyFont="1"/>
    <xf numFmtId="0" fontId="36" fillId="13" borderId="114" xfId="4" applyFont="1" applyFill="1" applyBorder="1" applyAlignment="1">
      <alignment horizontal="center"/>
    </xf>
    <xf numFmtId="0" fontId="36" fillId="13" borderId="112" xfId="4" applyFont="1" applyFill="1" applyBorder="1" applyAlignment="1">
      <alignment horizontal="center"/>
    </xf>
    <xf numFmtId="0" fontId="36" fillId="13" borderId="118" xfId="4" applyFont="1" applyFill="1" applyBorder="1" applyAlignment="1">
      <alignment horizontal="center"/>
    </xf>
    <xf numFmtId="0" fontId="36" fillId="13" borderId="115" xfId="4" applyFont="1" applyFill="1" applyBorder="1" applyAlignment="1">
      <alignment horizontal="center"/>
    </xf>
    <xf numFmtId="0" fontId="36" fillId="13" borderId="116" xfId="4" applyFont="1" applyFill="1" applyBorder="1" applyAlignment="1">
      <alignment horizontal="center"/>
    </xf>
    <xf numFmtId="0" fontId="36" fillId="13" borderId="78" xfId="4" applyFont="1" applyFill="1" applyBorder="1" applyAlignment="1">
      <alignment horizontal="center"/>
    </xf>
    <xf numFmtId="0" fontId="36" fillId="13" borderId="79" xfId="4" applyFont="1" applyFill="1" applyBorder="1" applyAlignment="1">
      <alignment horizontal="center"/>
    </xf>
    <xf numFmtId="0" fontId="36" fillId="13" borderId="137" xfId="4" applyFont="1" applyFill="1" applyBorder="1" applyAlignment="1">
      <alignment horizontal="center"/>
    </xf>
    <xf numFmtId="0" fontId="36" fillId="13" borderId="143" xfId="4" applyFont="1" applyFill="1" applyBorder="1" applyAlignment="1">
      <alignment horizontal="center"/>
    </xf>
    <xf numFmtId="0" fontId="36" fillId="22" borderId="0" xfId="4" applyFont="1" applyFill="1"/>
    <xf numFmtId="0" fontId="36" fillId="13" borderId="0" xfId="4" applyFont="1" applyFill="1"/>
    <xf numFmtId="0" fontId="36" fillId="13" borderId="36" xfId="4" applyFont="1" applyFill="1" applyBorder="1" applyAlignment="1">
      <alignment horizontal="center"/>
    </xf>
    <xf numFmtId="0" fontId="36" fillId="13" borderId="37" xfId="4" applyFont="1" applyFill="1" applyBorder="1" applyAlignment="1">
      <alignment horizontal="center"/>
    </xf>
    <xf numFmtId="0" fontId="36" fillId="13" borderId="119" xfId="4" applyFont="1" applyFill="1" applyBorder="1" applyAlignment="1">
      <alignment horizontal="center"/>
    </xf>
    <xf numFmtId="0" fontId="36" fillId="13" borderId="41" xfId="4" applyFont="1" applyFill="1" applyBorder="1" applyAlignment="1">
      <alignment horizontal="center"/>
    </xf>
    <xf numFmtId="0" fontId="36" fillId="13" borderId="40" xfId="4" applyFont="1" applyFill="1" applyBorder="1" applyAlignment="1">
      <alignment horizontal="center"/>
    </xf>
    <xf numFmtId="0" fontId="36" fillId="13" borderId="38" xfId="4" applyFont="1" applyFill="1" applyBorder="1" applyAlignment="1">
      <alignment horizontal="center"/>
    </xf>
    <xf numFmtId="0" fontId="36" fillId="0" borderId="30" xfId="4" applyFont="1" applyBorder="1" applyAlignment="1">
      <alignment horizontal="center"/>
    </xf>
    <xf numFmtId="0" fontId="36" fillId="0" borderId="0" xfId="4" applyFont="1"/>
    <xf numFmtId="0" fontId="36" fillId="0" borderId="31" xfId="4" applyFont="1" applyBorder="1" applyAlignment="1">
      <alignment horizontal="center"/>
    </xf>
    <xf numFmtId="0" fontId="36" fillId="0" borderId="120" xfId="4" applyFont="1" applyBorder="1" applyAlignment="1">
      <alignment horizontal="center"/>
    </xf>
    <xf numFmtId="0" fontId="36" fillId="0" borderId="35" xfId="4" applyFont="1" applyBorder="1" applyAlignment="1">
      <alignment horizontal="center"/>
    </xf>
    <xf numFmtId="0" fontId="36" fillId="0" borderId="34" xfId="4" applyFont="1" applyBorder="1" applyAlignment="1">
      <alignment horizontal="center"/>
    </xf>
    <xf numFmtId="0" fontId="36" fillId="0" borderId="32" xfId="4" applyFont="1" applyBorder="1" applyAlignment="1">
      <alignment horizontal="center"/>
    </xf>
    <xf numFmtId="0" fontId="36" fillId="0" borderId="36" xfId="4" applyFont="1" applyBorder="1" applyAlignment="1">
      <alignment horizontal="center"/>
    </xf>
    <xf numFmtId="0" fontId="36" fillId="0" borderId="37" xfId="4" applyFont="1" applyBorder="1" applyAlignment="1">
      <alignment horizontal="center"/>
    </xf>
    <xf numFmtId="0" fontId="36" fillId="0" borderId="119" xfId="4" applyFont="1" applyBorder="1" applyAlignment="1">
      <alignment horizontal="center"/>
    </xf>
    <xf numFmtId="0" fontId="36" fillId="0" borderId="41" xfId="4" applyFont="1" applyBorder="1" applyAlignment="1">
      <alignment horizontal="center"/>
    </xf>
    <xf numFmtId="0" fontId="36" fillId="0" borderId="40" xfId="4" applyFont="1" applyBorder="1" applyAlignment="1">
      <alignment horizontal="center"/>
    </xf>
    <xf numFmtId="0" fontId="36" fillId="0" borderId="38" xfId="4" applyFont="1" applyBorder="1" applyAlignment="1">
      <alignment horizontal="center"/>
    </xf>
    <xf numFmtId="0" fontId="36" fillId="13" borderId="30" xfId="4" applyFont="1" applyFill="1" applyBorder="1" applyAlignment="1">
      <alignment horizontal="center"/>
    </xf>
    <xf numFmtId="0" fontId="36" fillId="13" borderId="31" xfId="4" applyFont="1" applyFill="1" applyBorder="1" applyAlignment="1">
      <alignment horizontal="center"/>
    </xf>
    <xf numFmtId="0" fontId="36" fillId="13" borderId="120" xfId="4" applyFont="1" applyFill="1" applyBorder="1" applyAlignment="1">
      <alignment horizontal="center"/>
    </xf>
    <xf numFmtId="0" fontId="36" fillId="13" borderId="35" xfId="4" applyFont="1" applyFill="1" applyBorder="1" applyAlignment="1">
      <alignment horizontal="center"/>
    </xf>
    <xf numFmtId="0" fontId="36" fillId="13" borderId="34" xfId="4" applyFont="1" applyFill="1" applyBorder="1" applyAlignment="1">
      <alignment horizontal="center"/>
    </xf>
    <xf numFmtId="0" fontId="36" fillId="13" borderId="32" xfId="4" applyFont="1" applyFill="1" applyBorder="1" applyAlignment="1">
      <alignment horizontal="center"/>
    </xf>
    <xf numFmtId="0" fontId="36" fillId="22" borderId="36" xfId="4" applyFont="1" applyFill="1" applyBorder="1" applyAlignment="1">
      <alignment horizontal="center"/>
    </xf>
    <xf numFmtId="0" fontId="36" fillId="22" borderId="40" xfId="4" applyFont="1" applyFill="1" applyBorder="1" applyAlignment="1">
      <alignment horizontal="center"/>
    </xf>
    <xf numFmtId="0" fontId="36" fillId="22" borderId="37" xfId="4" applyFont="1" applyFill="1" applyBorder="1" applyAlignment="1">
      <alignment horizontal="center"/>
    </xf>
    <xf numFmtId="1" fontId="36" fillId="0" borderId="18" xfId="4" applyNumberFormat="1" applyFont="1" applyBorder="1" applyAlignment="1">
      <alignment horizontal="center" vertical="center"/>
    </xf>
    <xf numFmtId="1" fontId="36" fillId="0" borderId="15" xfId="4" applyNumberFormat="1" applyFont="1" applyBorder="1" applyAlignment="1">
      <alignment horizontal="center" vertical="center"/>
    </xf>
    <xf numFmtId="1" fontId="36" fillId="0" borderId="56" xfId="4" applyNumberFormat="1" applyFont="1" applyBorder="1" applyAlignment="1">
      <alignment horizontal="center" vertical="center"/>
    </xf>
    <xf numFmtId="1" fontId="36" fillId="0" borderId="14" xfId="4" applyNumberFormat="1" applyFont="1" applyBorder="1" applyAlignment="1">
      <alignment horizontal="center" vertical="center"/>
    </xf>
    <xf numFmtId="1" fontId="36" fillId="0" borderId="19" xfId="4" applyNumberFormat="1" applyFont="1" applyBorder="1" applyAlignment="1">
      <alignment horizontal="center" vertical="center"/>
    </xf>
    <xf numFmtId="1" fontId="36" fillId="0" borderId="70" xfId="4" applyNumberFormat="1" applyFont="1" applyBorder="1" applyAlignment="1">
      <alignment horizontal="center" vertical="center"/>
    </xf>
    <xf numFmtId="1" fontId="36" fillId="0" borderId="69" xfId="4" applyNumberFormat="1" applyFont="1" applyBorder="1" applyAlignment="1">
      <alignment horizontal="center" vertical="center"/>
    </xf>
    <xf numFmtId="1" fontId="36" fillId="0" borderId="99" xfId="4" applyNumberFormat="1" applyFont="1" applyBorder="1" applyAlignment="1">
      <alignment horizontal="center" vertical="center"/>
    </xf>
    <xf numFmtId="166" fontId="36" fillId="0" borderId="18" xfId="4" applyNumberFormat="1" applyFont="1" applyBorder="1" applyAlignment="1">
      <alignment horizontal="center" vertical="center" wrapText="1"/>
    </xf>
    <xf numFmtId="166" fontId="36" fillId="0" borderId="15" xfId="4" applyNumberFormat="1" applyFont="1" applyBorder="1" applyAlignment="1">
      <alignment horizontal="center" vertical="center" wrapText="1"/>
    </xf>
    <xf numFmtId="166" fontId="36" fillId="0" borderId="56" xfId="4" applyNumberFormat="1" applyFont="1" applyBorder="1" applyAlignment="1">
      <alignment horizontal="center" vertical="center" wrapText="1"/>
    </xf>
    <xf numFmtId="166" fontId="36" fillId="0" borderId="14" xfId="4" applyNumberFormat="1" applyFont="1" applyBorder="1" applyAlignment="1">
      <alignment horizontal="center" vertical="center" wrapText="1"/>
    </xf>
    <xf numFmtId="166" fontId="36" fillId="0" borderId="19" xfId="4" applyNumberFormat="1" applyFont="1" applyBorder="1" applyAlignment="1">
      <alignment horizontal="center" vertical="center" wrapText="1"/>
    </xf>
    <xf numFmtId="0" fontId="35" fillId="0" borderId="113" xfId="2" applyFont="1" applyBorder="1" applyAlignment="1">
      <alignment horizontal="center"/>
    </xf>
    <xf numFmtId="0" fontId="35" fillId="0" borderId="132" xfId="2" applyFont="1" applyBorder="1" applyAlignment="1">
      <alignment horizontal="center"/>
    </xf>
    <xf numFmtId="0" fontId="40" fillId="3" borderId="129" xfId="2" applyFont="1" applyFill="1" applyBorder="1" applyAlignment="1">
      <alignment horizontal="justify" vertical="center"/>
    </xf>
    <xf numFmtId="0" fontId="41" fillId="24" borderId="15" xfId="4" applyFont="1" applyFill="1" applyBorder="1" applyAlignment="1">
      <alignment horizontal="center" vertical="center"/>
    </xf>
    <xf numFmtId="3" fontId="0" fillId="2" borderId="81" xfId="1" applyNumberFormat="1" applyFont="1" applyFill="1" applyBorder="1" applyAlignment="1">
      <alignment horizontal="center" vertical="center"/>
    </xf>
    <xf numFmtId="0" fontId="0" fillId="0" borderId="91" xfId="0" applyBorder="1" applyAlignment="1">
      <alignment horizontal="center" vertical="center"/>
    </xf>
    <xf numFmtId="0" fontId="0" fillId="0" borderId="82" xfId="0" applyBorder="1" applyAlignment="1">
      <alignment horizontal="center" vertical="center"/>
    </xf>
    <xf numFmtId="3" fontId="0" fillId="2" borderId="96" xfId="1" applyNumberFormat="1" applyFont="1" applyFill="1" applyBorder="1" applyAlignment="1">
      <alignment horizontal="center" vertical="center"/>
    </xf>
    <xf numFmtId="0" fontId="0" fillId="0" borderId="76" xfId="0" applyBorder="1" applyAlignment="1">
      <alignment horizontal="center" vertical="center"/>
    </xf>
    <xf numFmtId="0" fontId="32" fillId="21" borderId="0" xfId="2" applyFont="1" applyFill="1" applyAlignment="1">
      <alignment horizontal="center" vertical="center" wrapText="1"/>
    </xf>
    <xf numFmtId="1" fontId="30" fillId="0" borderId="9" xfId="2" applyNumberFormat="1" applyFont="1" applyBorder="1" applyAlignment="1">
      <alignment horizontal="center" vertical="center"/>
    </xf>
    <xf numFmtId="0" fontId="30" fillId="0" borderId="10" xfId="2" applyFont="1" applyBorder="1" applyAlignment="1">
      <alignment horizontal="center" vertical="center"/>
    </xf>
    <xf numFmtId="0" fontId="30" fillId="0" borderId="14" xfId="2" applyFont="1" applyBorder="1" applyAlignment="1">
      <alignment horizontal="center" vertical="center"/>
    </xf>
    <xf numFmtId="0" fontId="30" fillId="0" borderId="15" xfId="2" applyFont="1" applyBorder="1" applyAlignment="1">
      <alignment horizontal="center" vertical="center"/>
    </xf>
    <xf numFmtId="164" fontId="31" fillId="21" borderId="10" xfId="1" applyNumberFormat="1" applyFont="1" applyFill="1" applyBorder="1" applyAlignment="1">
      <alignment horizontal="center" vertical="center"/>
    </xf>
    <xf numFmtId="164" fontId="31" fillId="21" borderId="11" xfId="1" applyNumberFormat="1" applyFont="1" applyFill="1" applyBorder="1" applyAlignment="1">
      <alignment horizontal="center" vertical="center"/>
    </xf>
    <xf numFmtId="164" fontId="31" fillId="21" borderId="15" xfId="1" applyNumberFormat="1" applyFont="1" applyFill="1" applyBorder="1" applyAlignment="1">
      <alignment horizontal="center" vertical="center"/>
    </xf>
    <xf numFmtId="164" fontId="31" fillId="21" borderId="19" xfId="1" applyNumberFormat="1" applyFont="1" applyFill="1" applyBorder="1" applyAlignment="1">
      <alignment horizontal="center" vertical="center"/>
    </xf>
    <xf numFmtId="164" fontId="31" fillId="21" borderId="23" xfId="1" applyNumberFormat="1" applyFont="1" applyFill="1" applyBorder="1" applyAlignment="1">
      <alignment horizontal="center" vertical="center"/>
    </xf>
    <xf numFmtId="164" fontId="31" fillId="21" borderId="25" xfId="1" applyNumberFormat="1" applyFont="1" applyFill="1" applyBorder="1" applyAlignment="1">
      <alignment horizontal="center" vertical="center"/>
    </xf>
    <xf numFmtId="1" fontId="30" fillId="0" borderId="14" xfId="2" applyNumberFormat="1" applyFont="1" applyBorder="1" applyAlignment="1">
      <alignment horizontal="center" vertical="center"/>
    </xf>
    <xf numFmtId="0" fontId="30" fillId="0" borderId="22" xfId="2" applyFont="1" applyBorder="1" applyAlignment="1">
      <alignment horizontal="center" vertical="center"/>
    </xf>
    <xf numFmtId="0" fontId="30" fillId="0" borderId="23" xfId="2" applyFont="1" applyBorder="1" applyAlignment="1">
      <alignment horizontal="center" vertical="center"/>
    </xf>
    <xf numFmtId="164" fontId="0" fillId="2" borderId="58" xfId="1" applyNumberFormat="1" applyFont="1" applyFill="1"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9" fontId="0" fillId="2" borderId="14" xfId="1" applyFont="1" applyFill="1" applyBorder="1" applyAlignment="1">
      <alignment horizontal="center" vertical="center"/>
    </xf>
    <xf numFmtId="0" fontId="0" fillId="0" borderId="15" xfId="0" applyBorder="1" applyAlignment="1">
      <alignment horizontal="center" vertical="center"/>
    </xf>
    <xf numFmtId="9" fontId="0" fillId="2" borderId="15" xfId="1" applyFont="1" applyFill="1" applyBorder="1" applyAlignment="1">
      <alignment horizontal="center" vertical="center"/>
    </xf>
    <xf numFmtId="0" fontId="0" fillId="0" borderId="19" xfId="0" applyBorder="1" applyAlignment="1">
      <alignment horizontal="center" vertical="center"/>
    </xf>
    <xf numFmtId="9" fontId="0" fillId="2" borderId="13" xfId="1" applyFont="1" applyFill="1" applyBorder="1" applyAlignment="1">
      <alignment horizontal="center" vertical="center"/>
    </xf>
    <xf numFmtId="9" fontId="0" fillId="2" borderId="54" xfId="1" applyFont="1" applyFill="1" applyBorder="1" applyAlignment="1">
      <alignment horizontal="center" vertical="center"/>
    </xf>
    <xf numFmtId="0" fontId="0" fillId="0" borderId="55" xfId="0" applyBorder="1" applyAlignment="1">
      <alignment horizontal="center" vertical="center"/>
    </xf>
    <xf numFmtId="0" fontId="0" fillId="0" borderId="57" xfId="0" applyBorder="1" applyAlignment="1">
      <alignment horizontal="center" vertical="center"/>
    </xf>
    <xf numFmtId="9" fontId="24" fillId="20" borderId="1" xfId="1" applyFont="1" applyFill="1" applyBorder="1" applyAlignment="1">
      <alignment horizontal="center" vertical="center"/>
    </xf>
    <xf numFmtId="9" fontId="24" fillId="20" borderId="3" xfId="1" applyFont="1" applyFill="1" applyBorder="1" applyAlignment="1">
      <alignment horizontal="center" vertical="center"/>
    </xf>
    <xf numFmtId="0" fontId="0" fillId="0" borderId="18" xfId="0" applyBorder="1" applyAlignment="1">
      <alignment horizontal="center" vertical="center"/>
    </xf>
    <xf numFmtId="9" fontId="0" fillId="2" borderId="56" xfId="1" applyFont="1" applyFill="1" applyBorder="1" applyAlignment="1">
      <alignment horizontal="center" vertical="center"/>
    </xf>
    <xf numFmtId="0" fontId="0" fillId="0" borderId="55" xfId="0" applyBorder="1" applyAlignment="1">
      <alignment horizontal="center"/>
    </xf>
    <xf numFmtId="0" fontId="0" fillId="0" borderId="18" xfId="0" applyBorder="1" applyAlignment="1">
      <alignment horizontal="center"/>
    </xf>
    <xf numFmtId="9" fontId="0" fillId="0" borderId="55" xfId="0" applyNumberFormat="1" applyBorder="1" applyAlignment="1">
      <alignment horizontal="center" vertical="center"/>
    </xf>
    <xf numFmtId="9" fontId="0" fillId="0" borderId="57" xfId="0" applyNumberFormat="1" applyBorder="1" applyAlignment="1">
      <alignment horizontal="center" vertical="center"/>
    </xf>
    <xf numFmtId="0" fontId="0" fillId="0" borderId="57" xfId="0" applyBorder="1" applyAlignment="1">
      <alignment horizontal="center"/>
    </xf>
    <xf numFmtId="0" fontId="10" fillId="0" borderId="13" xfId="4" applyFont="1" applyBorder="1" applyAlignment="1">
      <alignment horizontal="center" vertical="center"/>
    </xf>
    <xf numFmtId="0" fontId="23" fillId="0" borderId="21" xfId="4" applyFont="1" applyBorder="1" applyAlignment="1">
      <alignment horizontal="left" vertical="center" wrapText="1"/>
    </xf>
    <xf numFmtId="0" fontId="23" fillId="0" borderId="70" xfId="4" applyFont="1" applyBorder="1" applyAlignment="1">
      <alignment horizontal="left" vertical="center" wrapText="1"/>
    </xf>
    <xf numFmtId="0" fontId="21" fillId="0" borderId="68" xfId="4" applyFont="1" applyBorder="1" applyAlignment="1">
      <alignment horizontal="left" vertical="center" wrapText="1"/>
    </xf>
    <xf numFmtId="0" fontId="21" fillId="0" borderId="69" xfId="4" applyFont="1" applyBorder="1" applyAlignment="1">
      <alignment horizontal="left" vertical="center" wrapText="1"/>
    </xf>
    <xf numFmtId="15" fontId="21" fillId="0" borderId="15" xfId="4" applyNumberFormat="1" applyFont="1" applyBorder="1" applyAlignment="1">
      <alignment horizontal="justify" vertical="center" wrapText="1"/>
    </xf>
    <xf numFmtId="15" fontId="21" fillId="0" borderId="15" xfId="4" applyNumberFormat="1" applyFont="1" applyBorder="1" applyAlignment="1">
      <alignment horizontal="center" vertical="center" wrapText="1"/>
    </xf>
    <xf numFmtId="0" fontId="21" fillId="0" borderId="19" xfId="4" applyFont="1" applyBorder="1" applyAlignment="1">
      <alignment horizontal="justify" vertical="center" wrapText="1"/>
    </xf>
    <xf numFmtId="0" fontId="23" fillId="0" borderId="14" xfId="4" applyFont="1" applyBorder="1" applyAlignment="1">
      <alignment horizontal="left" vertical="center" wrapText="1"/>
    </xf>
    <xf numFmtId="0" fontId="21" fillId="0" borderId="15" xfId="4" applyFont="1" applyBorder="1" applyAlignment="1">
      <alignment horizontal="justify" vertical="center" wrapText="1"/>
    </xf>
    <xf numFmtId="0" fontId="10" fillId="0" borderId="54" xfId="4" applyFont="1" applyBorder="1" applyAlignment="1">
      <alignment horizontal="center" vertical="center"/>
    </xf>
    <xf numFmtId="0" fontId="21" fillId="0" borderId="15" xfId="4" applyFont="1" applyBorder="1" applyAlignment="1">
      <alignment horizontal="left" vertical="center" wrapText="1"/>
    </xf>
    <xf numFmtId="0" fontId="21" fillId="0" borderId="68" xfId="4" quotePrefix="1" applyFont="1" applyBorder="1" applyAlignment="1">
      <alignment horizontal="left" vertical="center" wrapText="1"/>
    </xf>
    <xf numFmtId="0" fontId="23" fillId="0" borderId="72" xfId="4" applyFont="1" applyBorder="1" applyAlignment="1">
      <alignment horizontal="left" vertical="center" wrapText="1"/>
    </xf>
    <xf numFmtId="0" fontId="10" fillId="0" borderId="15" xfId="4" applyFont="1" applyBorder="1" applyAlignment="1">
      <alignment horizontal="center" vertical="center"/>
    </xf>
    <xf numFmtId="0" fontId="23" fillId="0" borderId="97" xfId="0" applyFont="1" applyBorder="1" applyAlignment="1">
      <alignment horizontal="left" vertical="center" wrapText="1"/>
    </xf>
    <xf numFmtId="0" fontId="23" fillId="0" borderId="98" xfId="0" applyFont="1" applyBorder="1" applyAlignment="1">
      <alignment horizontal="left" vertical="center" wrapText="1"/>
    </xf>
    <xf numFmtId="0" fontId="23" fillId="0" borderId="99" xfId="0" applyFont="1" applyBorder="1" applyAlignment="1">
      <alignment horizontal="left" vertical="center" wrapText="1"/>
    </xf>
    <xf numFmtId="0" fontId="21" fillId="0" borderId="68" xfId="4" applyFont="1" applyBorder="1" applyAlignment="1">
      <alignment horizontal="justify" vertical="center" wrapText="1"/>
    </xf>
    <xf numFmtId="0" fontId="21" fillId="0" borderId="69" xfId="4" applyFont="1" applyBorder="1" applyAlignment="1">
      <alignment horizontal="justify" vertical="center" wrapText="1"/>
    </xf>
    <xf numFmtId="15" fontId="21" fillId="0" borderId="15" xfId="4" applyNumberFormat="1" applyFont="1" applyBorder="1" applyAlignment="1">
      <alignment horizontal="left" vertical="center" wrapText="1"/>
    </xf>
    <xf numFmtId="0" fontId="7" fillId="6" borderId="1" xfId="2" applyFont="1" applyFill="1" applyBorder="1" applyAlignment="1">
      <alignment horizontal="center" textRotation="45" wrapText="1"/>
    </xf>
    <xf numFmtId="0" fontId="7" fillId="6" borderId="2" xfId="2" applyFont="1" applyFill="1" applyBorder="1" applyAlignment="1">
      <alignment horizontal="center" textRotation="45"/>
    </xf>
    <xf numFmtId="0" fontId="7" fillId="6" borderId="3" xfId="2" applyFont="1" applyFill="1" applyBorder="1" applyAlignment="1">
      <alignment horizontal="center" textRotation="45"/>
    </xf>
    <xf numFmtId="0" fontId="23" fillId="0" borderId="71" xfId="4" applyFont="1" applyBorder="1" applyAlignment="1">
      <alignment horizontal="left" vertical="center" wrapText="1"/>
    </xf>
    <xf numFmtId="0" fontId="21" fillId="0" borderId="10" xfId="4" applyFont="1" applyBorder="1" applyAlignment="1">
      <alignment horizontal="justify" vertical="center" wrapText="1"/>
    </xf>
    <xf numFmtId="9" fontId="0" fillId="23" borderId="14" xfId="1" applyFont="1" applyFill="1" applyBorder="1" applyAlignment="1">
      <alignment horizontal="center" vertical="center"/>
    </xf>
    <xf numFmtId="0" fontId="0" fillId="23" borderId="15" xfId="0" applyFill="1" applyBorder="1" applyAlignment="1">
      <alignment horizontal="center" vertical="center"/>
    </xf>
    <xf numFmtId="9" fontId="0" fillId="23" borderId="15" xfId="1" applyFont="1" applyFill="1" applyBorder="1" applyAlignment="1">
      <alignment horizontal="center" vertical="center"/>
    </xf>
    <xf numFmtId="0" fontId="0" fillId="23" borderId="19" xfId="0" applyFill="1" applyBorder="1" applyAlignment="1">
      <alignment horizontal="center" vertical="center"/>
    </xf>
    <xf numFmtId="9" fontId="0" fillId="23" borderId="54" xfId="1" applyFont="1" applyFill="1" applyBorder="1" applyAlignment="1">
      <alignment horizontal="center" vertical="center"/>
    </xf>
    <xf numFmtId="0" fontId="0" fillId="23" borderId="55" xfId="0" applyFill="1" applyBorder="1" applyAlignment="1">
      <alignment horizontal="center" vertical="center"/>
    </xf>
    <xf numFmtId="0" fontId="0" fillId="23" borderId="18" xfId="0" applyFill="1" applyBorder="1" applyAlignment="1">
      <alignment horizontal="center" vertical="center"/>
    </xf>
    <xf numFmtId="9" fontId="0" fillId="23" borderId="56" xfId="1" applyFont="1" applyFill="1" applyBorder="1" applyAlignment="1">
      <alignment horizontal="center" vertical="center"/>
    </xf>
    <xf numFmtId="0" fontId="0" fillId="23" borderId="57" xfId="0" applyFill="1" applyBorder="1" applyAlignment="1">
      <alignment horizontal="center" vertical="center"/>
    </xf>
    <xf numFmtId="0" fontId="0" fillId="23" borderId="55" xfId="0" applyFill="1" applyBorder="1" applyAlignment="1">
      <alignment horizontal="center"/>
    </xf>
    <xf numFmtId="0" fontId="0" fillId="23" borderId="18" xfId="0" applyFill="1" applyBorder="1" applyAlignment="1">
      <alignment horizontal="center"/>
    </xf>
    <xf numFmtId="0" fontId="0" fillId="23" borderId="57" xfId="0" applyFill="1" applyBorder="1" applyAlignment="1">
      <alignment horizontal="center"/>
    </xf>
    <xf numFmtId="0" fontId="32" fillId="21" borderId="107" xfId="2" applyFont="1" applyFill="1" applyBorder="1" applyAlignment="1">
      <alignment horizontal="center" vertical="center" wrapText="1"/>
    </xf>
    <xf numFmtId="0" fontId="32" fillId="21" borderId="75" xfId="2" applyFont="1" applyFill="1" applyBorder="1" applyAlignment="1">
      <alignment horizontal="center" vertical="center" wrapText="1"/>
    </xf>
    <xf numFmtId="0" fontId="32" fillId="21" borderId="81" xfId="2" applyFont="1" applyFill="1" applyBorder="1" applyAlignment="1">
      <alignment horizontal="center" vertical="center" wrapText="1"/>
    </xf>
    <xf numFmtId="9" fontId="26" fillId="0" borderId="15" xfId="1" applyFont="1" applyBorder="1" applyAlignment="1">
      <alignment horizontal="center" vertical="center"/>
    </xf>
    <xf numFmtId="164" fontId="24" fillId="20" borderId="75" xfId="1" applyNumberFormat="1" applyFont="1" applyFill="1" applyBorder="1" applyAlignment="1">
      <alignment horizontal="center" vertical="center"/>
    </xf>
    <xf numFmtId="1" fontId="30" fillId="22" borderId="9" xfId="2" applyNumberFormat="1" applyFont="1" applyFill="1" applyBorder="1" applyAlignment="1">
      <alignment horizontal="center" vertical="center"/>
    </xf>
    <xf numFmtId="0" fontId="30" fillId="22" borderId="10" xfId="2" applyFont="1" applyFill="1" applyBorder="1" applyAlignment="1">
      <alignment horizontal="center" vertical="center"/>
    </xf>
    <xf numFmtId="0" fontId="30" fillId="22" borderId="14" xfId="2" applyFont="1" applyFill="1" applyBorder="1" applyAlignment="1">
      <alignment horizontal="center" vertical="center"/>
    </xf>
    <xf numFmtId="0" fontId="30" fillId="22" borderId="15" xfId="2" applyFont="1" applyFill="1" applyBorder="1" applyAlignment="1">
      <alignment horizontal="center" vertical="center"/>
    </xf>
    <xf numFmtId="10" fontId="25" fillId="0" borderId="75" xfId="1" applyNumberFormat="1" applyFont="1" applyBorder="1" applyAlignment="1">
      <alignment horizontal="center" vertical="center"/>
    </xf>
    <xf numFmtId="0" fontId="36" fillId="2" borderId="15" xfId="2" applyFont="1" applyFill="1" applyBorder="1" applyAlignment="1">
      <alignment horizontal="center"/>
    </xf>
    <xf numFmtId="14" fontId="36" fillId="2" borderId="15" xfId="2" applyNumberFormat="1" applyFont="1" applyFill="1" applyBorder="1" applyAlignment="1">
      <alignment horizontal="center"/>
    </xf>
    <xf numFmtId="16" fontId="36" fillId="2" borderId="15" xfId="2" applyNumberFormat="1" applyFont="1" applyFill="1" applyBorder="1" applyAlignment="1">
      <alignment horizontal="center"/>
    </xf>
    <xf numFmtId="0" fontId="43" fillId="0" borderId="15" xfId="4" applyFont="1" applyBorder="1" applyAlignment="1">
      <alignment horizontal="justify" vertical="center" wrapText="1"/>
    </xf>
    <xf numFmtId="15" fontId="43" fillId="0" borderId="15" xfId="4" applyNumberFormat="1" applyFont="1" applyBorder="1" applyAlignment="1">
      <alignment horizontal="justify" vertical="center" wrapText="1"/>
    </xf>
    <xf numFmtId="15" fontId="43" fillId="0" borderId="15" xfId="4" applyNumberFormat="1" applyFont="1" applyBorder="1" applyAlignment="1">
      <alignment horizontal="center" vertical="center" wrapText="1"/>
    </xf>
    <xf numFmtId="0" fontId="43" fillId="0" borderId="121" xfId="4" applyFont="1" applyBorder="1" applyAlignment="1">
      <alignment horizontal="justify" vertical="center" wrapText="1"/>
    </xf>
    <xf numFmtId="0" fontId="43" fillId="0" borderId="122" xfId="4" applyFont="1" applyBorder="1" applyAlignment="1">
      <alignment horizontal="justify" vertical="center" wrapText="1"/>
    </xf>
    <xf numFmtId="0" fontId="36" fillId="0" borderId="21" xfId="4" applyFont="1" applyBorder="1" applyAlignment="1">
      <alignment horizontal="center" vertical="center"/>
    </xf>
    <xf numFmtId="0" fontId="36" fillId="0" borderId="70" xfId="4" applyFont="1" applyBorder="1" applyAlignment="1">
      <alignment horizontal="center" vertical="center"/>
    </xf>
    <xf numFmtId="9" fontId="36" fillId="2" borderId="15" xfId="1" applyFont="1" applyFill="1" applyBorder="1" applyAlignment="1">
      <alignment horizontal="center" vertical="center"/>
    </xf>
    <xf numFmtId="0" fontId="35" fillId="0" borderId="15" xfId="2" applyFont="1" applyBorder="1" applyAlignment="1">
      <alignment horizontal="center" vertical="center" wrapText="1"/>
    </xf>
    <xf numFmtId="0" fontId="45" fillId="0" borderId="15" xfId="2" applyFont="1" applyBorder="1" applyAlignment="1">
      <alignment horizontal="center" vertical="center" wrapText="1"/>
    </xf>
    <xf numFmtId="9" fontId="36" fillId="2" borderId="108" xfId="1" applyFont="1" applyFill="1" applyBorder="1" applyAlignment="1">
      <alignment horizontal="center" vertical="center"/>
    </xf>
    <xf numFmtId="9" fontId="36" fillId="2" borderId="77" xfId="1" applyFont="1" applyFill="1" applyBorder="1" applyAlignment="1">
      <alignment horizontal="center" vertical="center"/>
    </xf>
    <xf numFmtId="9" fontId="36" fillId="2" borderId="58" xfId="1" applyFont="1" applyFill="1" applyBorder="1" applyAlignment="1">
      <alignment horizontal="center" vertical="center"/>
    </xf>
    <xf numFmtId="9" fontId="36" fillId="2" borderId="59" xfId="1" applyFont="1" applyFill="1" applyBorder="1" applyAlignment="1">
      <alignment horizontal="center" vertical="center"/>
    </xf>
    <xf numFmtId="0" fontId="44" fillId="25" borderId="56" xfId="2" applyFont="1" applyFill="1" applyBorder="1" applyAlignment="1">
      <alignment horizontal="center" vertical="center"/>
    </xf>
    <xf numFmtId="0" fontId="44" fillId="25" borderId="55" xfId="2" applyFont="1" applyFill="1" applyBorder="1" applyAlignment="1">
      <alignment horizontal="center" vertical="center"/>
    </xf>
    <xf numFmtId="0" fontId="44" fillId="25" borderId="57" xfId="2" applyFont="1" applyFill="1" applyBorder="1" applyAlignment="1">
      <alignment horizontal="center" vertical="center"/>
    </xf>
    <xf numFmtId="9" fontId="36" fillId="2" borderId="55" xfId="1" applyFont="1" applyFill="1" applyBorder="1" applyAlignment="1">
      <alignment horizontal="center" vertical="center"/>
    </xf>
    <xf numFmtId="9" fontId="36" fillId="2" borderId="56" xfId="1" applyFont="1" applyFill="1" applyBorder="1" applyAlignment="1">
      <alignment horizontal="center" vertical="center"/>
    </xf>
    <xf numFmtId="9" fontId="36" fillId="2" borderId="18" xfId="1" applyFont="1" applyFill="1" applyBorder="1" applyAlignment="1">
      <alignment horizontal="center" vertical="center"/>
    </xf>
    <xf numFmtId="9" fontId="36" fillId="2" borderId="73" xfId="1" applyFont="1" applyFill="1" applyBorder="1" applyAlignment="1">
      <alignment horizontal="center" vertical="center"/>
    </xf>
    <xf numFmtId="9" fontId="36" fillId="2" borderId="60" xfId="1" applyFont="1" applyFill="1" applyBorder="1" applyAlignment="1">
      <alignment horizontal="center" vertical="center"/>
    </xf>
    <xf numFmtId="9" fontId="36" fillId="2" borderId="24" xfId="1" applyFont="1" applyFill="1" applyBorder="1" applyAlignment="1">
      <alignment horizontal="center" vertical="center"/>
    </xf>
    <xf numFmtId="0" fontId="43" fillId="0" borderId="15" xfId="4" applyFont="1" applyBorder="1" applyAlignment="1">
      <alignment horizontal="left" vertical="center" wrapText="1"/>
    </xf>
    <xf numFmtId="0" fontId="37" fillId="13" borderId="113" xfId="4" applyFont="1" applyFill="1" applyBorder="1" applyAlignment="1">
      <alignment horizontal="center" vertical="center" wrapText="1"/>
    </xf>
    <xf numFmtId="0" fontId="37" fillId="13" borderId="130" xfId="4" applyFont="1" applyFill="1" applyBorder="1" applyAlignment="1">
      <alignment horizontal="center" vertical="center" wrapText="1"/>
    </xf>
    <xf numFmtId="0" fontId="37" fillId="13" borderId="135" xfId="4" applyFont="1" applyFill="1" applyBorder="1" applyAlignment="1">
      <alignment horizontal="center" vertical="center" wrapText="1"/>
    </xf>
    <xf numFmtId="0" fontId="37" fillId="13" borderId="132" xfId="4" applyFont="1" applyFill="1" applyBorder="1" applyAlignment="1">
      <alignment horizontal="center" vertical="center" wrapText="1"/>
    </xf>
    <xf numFmtId="0" fontId="37" fillId="13" borderId="131" xfId="4" applyFont="1" applyFill="1" applyBorder="1" applyAlignment="1">
      <alignment horizontal="center" vertical="center" wrapText="1"/>
    </xf>
    <xf numFmtId="0" fontId="37" fillId="13" borderId="134" xfId="4" applyFont="1" applyFill="1" applyBorder="1" applyAlignment="1">
      <alignment horizontal="center" vertical="center" wrapText="1"/>
    </xf>
    <xf numFmtId="0" fontId="43" fillId="0" borderId="68" xfId="4" applyFont="1" applyBorder="1" applyAlignment="1">
      <alignment horizontal="justify" vertical="justify" wrapText="1"/>
    </xf>
    <xf numFmtId="0" fontId="43" fillId="0" borderId="69" xfId="4" applyFont="1" applyBorder="1" applyAlignment="1">
      <alignment horizontal="justify" vertical="justify" wrapText="1"/>
    </xf>
    <xf numFmtId="15" fontId="43" fillId="0" borderId="68" xfId="4" applyNumberFormat="1" applyFont="1" applyBorder="1" applyAlignment="1">
      <alignment horizontal="center" vertical="center" wrapText="1"/>
    </xf>
    <xf numFmtId="15" fontId="43" fillId="0" borderId="69" xfId="4" applyNumberFormat="1" applyFont="1" applyBorder="1" applyAlignment="1">
      <alignment horizontal="center" vertical="center" wrapText="1"/>
    </xf>
    <xf numFmtId="0" fontId="43" fillId="0" borderId="68" xfId="4" applyFont="1" applyBorder="1" applyAlignment="1">
      <alignment horizontal="left" vertical="center" wrapText="1"/>
    </xf>
    <xf numFmtId="0" fontId="43" fillId="0" borderId="69" xfId="4" applyFont="1" applyBorder="1" applyAlignment="1">
      <alignment horizontal="left" vertical="center" wrapText="1"/>
    </xf>
    <xf numFmtId="0" fontId="43" fillId="0" borderId="68" xfId="4" quotePrefix="1" applyFont="1" applyBorder="1" applyAlignment="1">
      <alignment horizontal="left" vertical="center" wrapText="1"/>
    </xf>
    <xf numFmtId="0" fontId="43" fillId="0" borderId="69" xfId="4" quotePrefix="1" applyFont="1" applyBorder="1" applyAlignment="1">
      <alignment horizontal="left" vertical="center" wrapText="1"/>
    </xf>
    <xf numFmtId="9" fontId="36" fillId="0" borderId="73" xfId="1" applyFont="1" applyFill="1" applyBorder="1" applyAlignment="1">
      <alignment horizontal="center" vertical="center"/>
    </xf>
    <xf numFmtId="9" fontId="36" fillId="0" borderId="108" xfId="1" applyFont="1" applyFill="1" applyBorder="1" applyAlignment="1">
      <alignment horizontal="center" vertical="center"/>
    </xf>
    <xf numFmtId="9" fontId="36" fillId="0" borderId="73" xfId="1" applyFont="1" applyFill="1" applyBorder="1" applyAlignment="1">
      <alignment horizontal="center" vertical="center" wrapText="1"/>
    </xf>
    <xf numFmtId="9" fontId="36" fillId="0" borderId="108" xfId="1" applyFont="1" applyFill="1" applyBorder="1" applyAlignment="1">
      <alignment horizontal="center" vertical="center" wrapText="1"/>
    </xf>
    <xf numFmtId="9" fontId="36" fillId="0" borderId="15" xfId="1" applyFont="1" applyFill="1" applyBorder="1" applyAlignment="1">
      <alignment horizontal="center" vertical="center"/>
    </xf>
    <xf numFmtId="9" fontId="36" fillId="0" borderId="77" xfId="1" applyFont="1" applyFill="1" applyBorder="1" applyAlignment="1">
      <alignment horizontal="center" vertical="center"/>
    </xf>
    <xf numFmtId="0" fontId="44" fillId="25" borderId="113" xfId="2" applyFont="1" applyFill="1" applyBorder="1" applyAlignment="1">
      <alignment horizontal="center" vertical="center"/>
    </xf>
    <xf numFmtId="0" fontId="44" fillId="25" borderId="130" xfId="2" applyFont="1" applyFill="1" applyBorder="1" applyAlignment="1">
      <alignment horizontal="center" vertical="center"/>
    </xf>
    <xf numFmtId="0" fontId="44" fillId="25" borderId="135" xfId="2" applyFont="1" applyFill="1" applyBorder="1" applyAlignment="1">
      <alignment horizontal="center" vertical="center"/>
    </xf>
    <xf numFmtId="9" fontId="38" fillId="22" borderId="54" xfId="1" applyFont="1" applyFill="1" applyBorder="1" applyAlignment="1">
      <alignment horizontal="center" vertical="center" wrapText="1"/>
    </xf>
    <xf numFmtId="9" fontId="38" fillId="22" borderId="55" xfId="1" applyFont="1" applyFill="1" applyBorder="1" applyAlignment="1">
      <alignment horizontal="center" vertical="center" wrapText="1"/>
    </xf>
    <xf numFmtId="9" fontId="36" fillId="0" borderId="54" xfId="1" applyFont="1" applyFill="1" applyBorder="1" applyAlignment="1">
      <alignment horizontal="center" vertical="center" wrapText="1"/>
    </xf>
    <xf numFmtId="9" fontId="36" fillId="0" borderId="55" xfId="1" applyFont="1" applyFill="1" applyBorder="1" applyAlignment="1">
      <alignment horizontal="center" vertical="center" wrapText="1"/>
    </xf>
    <xf numFmtId="9" fontId="36" fillId="2" borderId="53" xfId="1" applyFont="1" applyFill="1" applyBorder="1" applyAlignment="1">
      <alignment horizontal="center" vertical="center"/>
    </xf>
    <xf numFmtId="9" fontId="36" fillId="2" borderId="131" xfId="1" applyFont="1" applyFill="1" applyBorder="1" applyAlignment="1">
      <alignment horizontal="center" vertical="center"/>
    </xf>
    <xf numFmtId="9" fontId="36" fillId="2" borderId="99" xfId="1" applyFont="1" applyFill="1" applyBorder="1" applyAlignment="1">
      <alignment horizontal="center" vertical="center"/>
    </xf>
    <xf numFmtId="9" fontId="36" fillId="0" borderId="55" xfId="1" applyFont="1" applyFill="1" applyBorder="1" applyAlignment="1">
      <alignment horizontal="center" vertical="center"/>
    </xf>
    <xf numFmtId="9" fontId="36" fillId="0" borderId="18" xfId="1" applyFont="1" applyFill="1" applyBorder="1" applyAlignment="1">
      <alignment horizontal="center" vertical="center"/>
    </xf>
    <xf numFmtId="0" fontId="41" fillId="2" borderId="73" xfId="4" applyFont="1" applyFill="1" applyBorder="1" applyAlignment="1">
      <alignment horizontal="center" vertical="center"/>
    </xf>
    <xf numFmtId="0" fontId="41" fillId="2" borderId="108" xfId="4" applyFont="1" applyFill="1" applyBorder="1" applyAlignment="1">
      <alignment horizontal="center" vertical="center"/>
    </xf>
    <xf numFmtId="0" fontId="41" fillId="2" borderId="77" xfId="4" applyFont="1" applyFill="1" applyBorder="1" applyAlignment="1">
      <alignment horizontal="center" vertical="center"/>
    </xf>
    <xf numFmtId="0" fontId="36" fillId="2" borderId="21" xfId="4" applyFont="1" applyFill="1" applyBorder="1" applyAlignment="1">
      <alignment horizontal="center" vertical="center"/>
    </xf>
    <xf numFmtId="0" fontId="36" fillId="2" borderId="138" xfId="4" applyFont="1" applyFill="1" applyBorder="1" applyAlignment="1">
      <alignment horizontal="center" vertical="center"/>
    </xf>
    <xf numFmtId="0" fontId="36" fillId="2" borderId="68" xfId="4" applyFont="1" applyFill="1" applyBorder="1" applyAlignment="1">
      <alignment horizontal="center" vertical="center"/>
    </xf>
    <xf numFmtId="0" fontId="36" fillId="2" borderId="139" xfId="4" applyFont="1" applyFill="1" applyBorder="1" applyAlignment="1">
      <alignment horizontal="center" vertical="center"/>
    </xf>
    <xf numFmtId="0" fontId="36" fillId="0" borderId="111" xfId="4" applyFont="1" applyBorder="1" applyAlignment="1">
      <alignment horizontal="center" vertical="center"/>
    </xf>
    <xf numFmtId="0" fontId="36" fillId="0" borderId="75" xfId="4" applyFont="1" applyBorder="1" applyAlignment="1">
      <alignment horizontal="center" vertical="center"/>
    </xf>
    <xf numFmtId="0" fontId="36" fillId="0" borderId="53" xfId="4" applyFont="1" applyBorder="1" applyAlignment="1">
      <alignment horizontal="center" vertical="center"/>
    </xf>
    <xf numFmtId="15" fontId="43" fillId="0" borderId="15" xfId="4" applyNumberFormat="1" applyFont="1" applyBorder="1" applyAlignment="1">
      <alignment horizontal="left" vertical="center" wrapText="1"/>
    </xf>
    <xf numFmtId="0" fontId="36" fillId="0" borderId="54" xfId="4" applyFont="1" applyBorder="1" applyAlignment="1">
      <alignment horizontal="center" vertical="center"/>
    </xf>
    <xf numFmtId="0" fontId="43" fillId="0" borderId="56" xfId="4" applyFont="1" applyBorder="1" applyAlignment="1">
      <alignment horizontal="justify" vertical="center" wrapText="1"/>
    </xf>
    <xf numFmtId="0" fontId="43" fillId="0" borderId="15" xfId="4" applyFont="1" applyBorder="1" applyAlignment="1">
      <alignment vertical="center" wrapText="1"/>
    </xf>
    <xf numFmtId="0" fontId="43" fillId="0" borderId="123" xfId="4" applyFont="1" applyBorder="1" applyAlignment="1">
      <alignment horizontal="left" vertical="center" wrapText="1"/>
    </xf>
    <xf numFmtId="0" fontId="36" fillId="2" borderId="121" xfId="4" applyFont="1" applyFill="1" applyBorder="1" applyAlignment="1">
      <alignment horizontal="center" vertical="center"/>
    </xf>
    <xf numFmtId="0" fontId="36" fillId="2" borderId="140" xfId="4" applyFont="1" applyFill="1" applyBorder="1" applyAlignment="1">
      <alignment horizontal="center" vertical="center"/>
    </xf>
    <xf numFmtId="0" fontId="36" fillId="2" borderId="113" xfId="4" applyFont="1" applyFill="1" applyBorder="1" applyAlignment="1">
      <alignment horizontal="center" vertical="center"/>
    </xf>
    <xf numFmtId="0" fontId="36" fillId="2" borderId="96" xfId="4" applyFont="1" applyFill="1" applyBorder="1" applyAlignment="1">
      <alignment horizontal="center" vertical="center"/>
    </xf>
    <xf numFmtId="0" fontId="36" fillId="13" borderId="54" xfId="4" applyFont="1" applyFill="1" applyBorder="1" applyAlignment="1">
      <alignment horizontal="center" vertical="center"/>
    </xf>
    <xf numFmtId="0" fontId="37" fillId="6" borderId="121" xfId="2" applyFont="1" applyFill="1" applyBorder="1" applyAlignment="1">
      <alignment horizontal="center" vertical="center" textRotation="45" wrapText="1"/>
    </xf>
    <xf numFmtId="0" fontId="37" fillId="6" borderId="136" xfId="2" applyFont="1" applyFill="1" applyBorder="1" applyAlignment="1">
      <alignment horizontal="center" vertical="center" textRotation="45"/>
    </xf>
    <xf numFmtId="0" fontId="37" fillId="6" borderId="140" xfId="2" applyFont="1" applyFill="1" applyBorder="1" applyAlignment="1">
      <alignment horizontal="center" vertical="center" textRotation="45"/>
    </xf>
    <xf numFmtId="0" fontId="38" fillId="13" borderId="142" xfId="0" applyFont="1" applyFill="1" applyBorder="1" applyAlignment="1">
      <alignment horizontal="center" vertical="center"/>
    </xf>
    <xf numFmtId="0" fontId="38" fillId="13" borderId="0" xfId="0" applyFont="1" applyFill="1" applyAlignment="1">
      <alignment horizontal="center" vertical="center"/>
    </xf>
    <xf numFmtId="0" fontId="38" fillId="13" borderId="133" xfId="0" applyFont="1" applyFill="1" applyBorder="1" applyAlignment="1">
      <alignment horizontal="center" vertical="center"/>
    </xf>
    <xf numFmtId="0" fontId="38" fillId="13" borderId="132" xfId="0" applyFont="1" applyFill="1" applyBorder="1" applyAlignment="1">
      <alignment horizontal="center" vertical="center"/>
    </xf>
    <xf numFmtId="0" fontId="38" fillId="13" borderId="131" xfId="0" applyFont="1" applyFill="1" applyBorder="1" applyAlignment="1">
      <alignment horizontal="center" vertical="center"/>
    </xf>
    <xf numFmtId="0" fontId="38" fillId="13" borderId="134" xfId="0" applyFont="1" applyFill="1" applyBorder="1" applyAlignment="1">
      <alignment horizontal="center" vertical="center"/>
    </xf>
    <xf numFmtId="0" fontId="46" fillId="2" borderId="58" xfId="2" applyFont="1" applyFill="1" applyBorder="1" applyAlignment="1">
      <alignment horizontal="center" vertical="center"/>
    </xf>
    <xf numFmtId="0" fontId="46" fillId="2" borderId="59" xfId="2" applyFont="1" applyFill="1" applyBorder="1" applyAlignment="1">
      <alignment horizontal="center" vertical="center"/>
    </xf>
    <xf numFmtId="0" fontId="46" fillId="2" borderId="130" xfId="2" applyFont="1" applyFill="1" applyBorder="1" applyAlignment="1">
      <alignment horizontal="center" vertical="center"/>
    </xf>
    <xf numFmtId="0" fontId="46" fillId="2" borderId="24" xfId="2" applyFont="1" applyFill="1" applyBorder="1" applyAlignment="1">
      <alignment horizontal="center" vertical="center"/>
    </xf>
    <xf numFmtId="0" fontId="41" fillId="2" borderId="109" xfId="4" applyFont="1" applyFill="1" applyBorder="1" applyAlignment="1">
      <alignment horizontal="center" vertical="center"/>
    </xf>
    <xf numFmtId="0" fontId="41" fillId="2" borderId="129" xfId="2" applyFont="1" applyFill="1" applyBorder="1" applyAlignment="1">
      <alignment horizontal="left" vertical="center"/>
    </xf>
    <xf numFmtId="0" fontId="41" fillId="2" borderId="3" xfId="2" applyFont="1" applyFill="1" applyBorder="1" applyAlignment="1">
      <alignment horizontal="left" vertical="center"/>
    </xf>
    <xf numFmtId="0" fontId="36" fillId="2" borderId="97" xfId="4" applyFont="1" applyFill="1" applyBorder="1" applyAlignment="1">
      <alignment horizontal="center" vertical="center"/>
    </xf>
    <xf numFmtId="0" fontId="36" fillId="2" borderId="82" xfId="4" applyFont="1" applyFill="1" applyBorder="1" applyAlignment="1">
      <alignment horizontal="center" vertical="center"/>
    </xf>
    <xf numFmtId="0" fontId="33" fillId="0" borderId="21" xfId="4" applyFont="1" applyBorder="1" applyAlignment="1">
      <alignment horizontal="left" vertical="center" wrapText="1"/>
    </xf>
    <xf numFmtId="0" fontId="33" fillId="0" borderId="70" xfId="4" applyFont="1" applyBorder="1" applyAlignment="1">
      <alignment horizontal="left" vertical="center" wrapText="1"/>
    </xf>
    <xf numFmtId="0" fontId="10" fillId="0" borderId="129" xfId="4" applyFont="1" applyBorder="1" applyAlignment="1">
      <alignment horizontal="center" vertical="center"/>
    </xf>
    <xf numFmtId="0" fontId="10" fillId="0" borderId="8" xfId="4" applyFont="1" applyBorder="1" applyAlignment="1">
      <alignment horizontal="center" vertical="center"/>
    </xf>
    <xf numFmtId="0" fontId="21" fillId="0" borderId="56" xfId="4" applyFont="1" applyBorder="1" applyAlignment="1">
      <alignment horizontal="justify" vertical="center" wrapText="1"/>
    </xf>
    <xf numFmtId="0" fontId="21" fillId="0" borderId="121" xfId="4" applyFont="1" applyBorder="1" applyAlignment="1">
      <alignment horizontal="justify" vertical="center" wrapText="1"/>
    </xf>
    <xf numFmtId="0" fontId="21" fillId="0" borderId="122" xfId="4" applyFont="1" applyBorder="1" applyAlignment="1">
      <alignment horizontal="justify" vertical="center" wrapText="1"/>
    </xf>
    <xf numFmtId="9" fontId="0" fillId="2" borderId="20" xfId="1" applyFont="1" applyFill="1" applyBorder="1" applyAlignment="1">
      <alignment horizontal="center" vertical="center"/>
    </xf>
    <xf numFmtId="0" fontId="21" fillId="0" borderId="21" xfId="4" applyFont="1" applyBorder="1" applyAlignment="1">
      <alignment horizontal="left" vertical="center" wrapText="1"/>
    </xf>
    <xf numFmtId="0" fontId="21" fillId="0" borderId="70" xfId="4" applyFont="1" applyBorder="1" applyAlignment="1">
      <alignment horizontal="left" vertical="center" wrapText="1"/>
    </xf>
    <xf numFmtId="9" fontId="0" fillId="2" borderId="73" xfId="1" applyFont="1" applyFill="1" applyBorder="1" applyAlignment="1">
      <alignment horizontal="center" vertical="center"/>
    </xf>
    <xf numFmtId="9" fontId="0" fillId="2" borderId="108" xfId="1" applyFont="1" applyFill="1" applyBorder="1" applyAlignment="1">
      <alignment horizontal="center" vertical="center"/>
    </xf>
    <xf numFmtId="9" fontId="0" fillId="2" borderId="109" xfId="1" applyFont="1" applyFill="1" applyBorder="1" applyAlignment="1">
      <alignment horizontal="center" vertical="center"/>
    </xf>
    <xf numFmtId="0" fontId="11" fillId="25" borderId="56" xfId="2" applyFont="1" applyFill="1" applyBorder="1" applyAlignment="1">
      <alignment horizontal="center"/>
    </xf>
    <xf numFmtId="0" fontId="11" fillId="25" borderId="55" xfId="2" applyFont="1" applyFill="1" applyBorder="1" applyAlignment="1">
      <alignment horizontal="center"/>
    </xf>
    <xf numFmtId="0" fontId="11" fillId="25" borderId="57" xfId="2" applyFont="1" applyFill="1" applyBorder="1" applyAlignment="1">
      <alignment horizontal="center"/>
    </xf>
    <xf numFmtId="9" fontId="0" fillId="0" borderId="73" xfId="1" applyFont="1" applyFill="1" applyBorder="1" applyAlignment="1">
      <alignment horizontal="center" vertical="center"/>
    </xf>
    <xf numFmtId="9" fontId="0" fillId="0" borderId="108" xfId="1" applyFont="1" applyFill="1" applyBorder="1" applyAlignment="1">
      <alignment horizontal="center" vertical="center"/>
    </xf>
    <xf numFmtId="9" fontId="0" fillId="0" borderId="109" xfId="1" applyFont="1" applyFill="1" applyBorder="1" applyAlignment="1">
      <alignment horizontal="center" vertical="center"/>
    </xf>
    <xf numFmtId="9" fontId="0" fillId="0" borderId="73" xfId="1" applyFont="1" applyFill="1" applyBorder="1" applyAlignment="1">
      <alignment horizontal="center" vertical="center" wrapText="1"/>
    </xf>
    <xf numFmtId="9" fontId="0" fillId="0" borderId="108" xfId="1" applyFont="1" applyFill="1" applyBorder="1" applyAlignment="1">
      <alignment horizontal="center" vertical="center" wrapText="1"/>
    </xf>
    <xf numFmtId="9" fontId="0" fillId="0" borderId="15" xfId="1" applyFont="1" applyFill="1" applyBorder="1" applyAlignment="1">
      <alignment horizontal="center" vertical="center"/>
    </xf>
    <xf numFmtId="9" fontId="32" fillId="0" borderId="15" xfId="1" applyFont="1" applyBorder="1" applyAlignment="1">
      <alignment horizontal="center" vertical="center"/>
    </xf>
    <xf numFmtId="9" fontId="0" fillId="2" borderId="58" xfId="1" applyFont="1" applyFill="1" applyBorder="1" applyAlignment="1">
      <alignment horizontal="center" vertical="center"/>
    </xf>
    <xf numFmtId="9" fontId="0" fillId="2" borderId="59" xfId="1" applyFont="1" applyFill="1" applyBorder="1" applyAlignment="1">
      <alignment horizontal="center" vertical="center"/>
    </xf>
    <xf numFmtId="9" fontId="0" fillId="2" borderId="60" xfId="1" applyFont="1" applyFill="1" applyBorder="1" applyAlignment="1">
      <alignment horizontal="center" vertical="center"/>
    </xf>
    <xf numFmtId="9" fontId="0" fillId="2" borderId="55" xfId="1" applyFont="1" applyFill="1" applyBorder="1" applyAlignment="1">
      <alignment horizontal="center" vertical="center"/>
    </xf>
    <xf numFmtId="9" fontId="0" fillId="2" borderId="57" xfId="1" applyFont="1" applyFill="1" applyBorder="1" applyAlignment="1">
      <alignment horizontal="center" vertical="center"/>
    </xf>
    <xf numFmtId="9" fontId="0" fillId="2" borderId="18" xfId="1" applyFont="1" applyFill="1" applyBorder="1" applyAlignment="1">
      <alignment horizontal="center" vertical="center"/>
    </xf>
    <xf numFmtId="0" fontId="23" fillId="6" borderId="1" xfId="2" applyFont="1" applyFill="1" applyBorder="1" applyAlignment="1">
      <alignment horizontal="left" vertical="center" textRotation="45" wrapText="1"/>
    </xf>
    <xf numFmtId="0" fontId="23" fillId="6" borderId="2" xfId="2" applyFont="1" applyFill="1" applyBorder="1" applyAlignment="1">
      <alignment horizontal="left" vertical="center" textRotation="45"/>
    </xf>
    <xf numFmtId="0" fontId="23" fillId="6" borderId="3" xfId="2" applyFont="1" applyFill="1" applyBorder="1" applyAlignment="1">
      <alignment horizontal="left" vertical="center" textRotation="45"/>
    </xf>
    <xf numFmtId="0" fontId="33" fillId="0" borderId="68" xfId="4" applyFont="1" applyBorder="1" applyAlignment="1">
      <alignment horizontal="center" vertical="top" wrapText="1"/>
    </xf>
    <xf numFmtId="0" fontId="33" fillId="0" borderId="69" xfId="4" applyFont="1" applyBorder="1" applyAlignment="1">
      <alignment horizontal="center" vertical="top" wrapText="1"/>
    </xf>
    <xf numFmtId="0" fontId="21" fillId="0" borderId="10" xfId="4" applyFont="1" applyBorder="1" applyAlignment="1">
      <alignment horizontal="left" vertical="center" wrapText="1"/>
    </xf>
    <xf numFmtId="0" fontId="33" fillId="0" borderId="68" xfId="4" applyFont="1" applyBorder="1" applyAlignment="1">
      <alignment horizontal="left" vertical="center" wrapText="1"/>
    </xf>
    <xf numFmtId="0" fontId="33" fillId="0" borderId="69" xfId="4" applyFont="1" applyBorder="1" applyAlignment="1">
      <alignment horizontal="left" vertical="center" wrapText="1"/>
    </xf>
    <xf numFmtId="0" fontId="33" fillId="0" borderId="68" xfId="4" applyFont="1" applyBorder="1" applyAlignment="1">
      <alignment horizontal="center" vertical="center" wrapText="1"/>
    </xf>
    <xf numFmtId="0" fontId="33" fillId="0" borderId="69" xfId="4" applyFont="1" applyBorder="1" applyAlignment="1">
      <alignment horizontal="center" vertical="center" wrapText="1"/>
    </xf>
    <xf numFmtId="0" fontId="8" fillId="2" borderId="81" xfId="2" applyFont="1" applyFill="1" applyBorder="1" applyAlignment="1">
      <alignment horizontal="center" vertical="center"/>
    </xf>
    <xf numFmtId="0" fontId="8" fillId="2" borderId="91" xfId="2" applyFont="1" applyFill="1" applyBorder="1" applyAlignment="1">
      <alignment horizontal="center" vertical="center"/>
    </xf>
    <xf numFmtId="0" fontId="9" fillId="2" borderId="73" xfId="4" applyFont="1" applyFill="1" applyBorder="1" applyAlignment="1">
      <alignment horizontal="center" vertical="center"/>
    </xf>
    <xf numFmtId="0" fontId="9" fillId="2" borderId="108" xfId="4" applyFont="1" applyFill="1" applyBorder="1" applyAlignment="1">
      <alignment horizontal="center" vertical="center"/>
    </xf>
    <xf numFmtId="0" fontId="9" fillId="2" borderId="109" xfId="4" applyFont="1" applyFill="1" applyBorder="1" applyAlignment="1">
      <alignment horizontal="center" vertical="center"/>
    </xf>
    <xf numFmtId="9" fontId="2" fillId="0" borderId="73" xfId="1" applyFont="1" applyFill="1" applyBorder="1" applyAlignment="1">
      <alignment horizontal="center" vertical="center"/>
    </xf>
    <xf numFmtId="9" fontId="2" fillId="0" borderId="73" xfId="1" applyFont="1" applyFill="1" applyBorder="1" applyAlignment="1">
      <alignment horizontal="center" vertical="center" wrapText="1"/>
    </xf>
    <xf numFmtId="0" fontId="10" fillId="13" borderId="13" xfId="4" applyFont="1" applyFill="1" applyBorder="1" applyAlignment="1">
      <alignment horizontal="center" vertical="center"/>
    </xf>
    <xf numFmtId="0" fontId="3" fillId="13" borderId="75" xfId="0" applyFont="1" applyFill="1" applyBorder="1" applyAlignment="1">
      <alignment horizontal="center" vertical="center"/>
    </xf>
    <xf numFmtId="0" fontId="3" fillId="13" borderId="0" xfId="0" applyFont="1" applyFill="1" applyAlignment="1">
      <alignment horizontal="center" vertical="center"/>
    </xf>
    <xf numFmtId="0" fontId="3" fillId="13" borderId="133" xfId="0" applyFont="1" applyFill="1" applyBorder="1" applyAlignment="1">
      <alignment horizontal="center" vertical="center"/>
    </xf>
    <xf numFmtId="0" fontId="3" fillId="13" borderId="53" xfId="0" applyFont="1" applyFill="1" applyBorder="1" applyAlignment="1">
      <alignment horizontal="center" vertical="center"/>
    </xf>
    <xf numFmtId="0" fontId="3" fillId="13" borderId="131" xfId="0" applyFont="1" applyFill="1" applyBorder="1" applyAlignment="1">
      <alignment horizontal="center" vertical="center"/>
    </xf>
    <xf numFmtId="0" fontId="3" fillId="13" borderId="134" xfId="0" applyFont="1" applyFill="1" applyBorder="1" applyAlignment="1">
      <alignment horizontal="center" vertical="center"/>
    </xf>
    <xf numFmtId="0" fontId="10" fillId="0" borderId="2" xfId="4" applyFont="1" applyBorder="1" applyAlignment="1">
      <alignment horizontal="center" vertical="center"/>
    </xf>
    <xf numFmtId="0" fontId="21" fillId="0" borderId="72" xfId="4" applyFont="1" applyBorder="1" applyAlignment="1">
      <alignment horizontal="left" vertical="center" wrapText="1"/>
    </xf>
    <xf numFmtId="0" fontId="21" fillId="20" borderId="15" xfId="4" applyFont="1" applyFill="1" applyBorder="1" applyAlignment="1">
      <alignment horizontal="left" vertical="center" wrapText="1"/>
    </xf>
    <xf numFmtId="15" fontId="21" fillId="20" borderId="15" xfId="4" applyNumberFormat="1" applyFont="1" applyFill="1" applyBorder="1" applyAlignment="1">
      <alignment horizontal="center" vertical="center" wrapText="1"/>
    </xf>
    <xf numFmtId="0" fontId="21" fillId="20" borderId="15" xfId="4" applyFont="1" applyFill="1" applyBorder="1" applyAlignment="1">
      <alignment horizontal="justify" vertical="center" wrapText="1"/>
    </xf>
    <xf numFmtId="0" fontId="21" fillId="0" borderId="132" xfId="4" applyFont="1" applyBorder="1" applyAlignment="1">
      <alignment horizontal="justify" vertical="center" wrapText="1"/>
    </xf>
    <xf numFmtId="0" fontId="33" fillId="0" borderId="15" xfId="4" applyFont="1" applyBorder="1" applyAlignment="1">
      <alignment horizontal="left" vertical="center" wrapText="1"/>
    </xf>
    <xf numFmtId="0" fontId="21" fillId="0" borderId="72" xfId="4" applyFont="1" applyBorder="1" applyAlignment="1">
      <alignment horizontal="justify" vertical="center" wrapText="1"/>
    </xf>
    <xf numFmtId="0" fontId="21" fillId="0" borderId="70" xfId="4" applyFont="1" applyBorder="1" applyAlignment="1">
      <alignment horizontal="justify" vertical="center" wrapText="1"/>
    </xf>
    <xf numFmtId="15" fontId="21" fillId="0" borderId="69" xfId="4" applyNumberFormat="1" applyFont="1" applyBorder="1" applyAlignment="1">
      <alignment horizontal="justify" vertical="center" wrapText="1"/>
    </xf>
    <xf numFmtId="15" fontId="21" fillId="0" borderId="69" xfId="4" applyNumberFormat="1" applyFont="1" applyBorder="1" applyAlignment="1">
      <alignment horizontal="center" vertical="center" wrapText="1"/>
    </xf>
    <xf numFmtId="0" fontId="21" fillId="0" borderId="136" xfId="4" applyFont="1" applyBorder="1" applyAlignment="1">
      <alignment horizontal="justify" vertical="center" wrapText="1"/>
    </xf>
    <xf numFmtId="0" fontId="3" fillId="13" borderId="75" xfId="0" applyFont="1" applyFill="1" applyBorder="1" applyAlignment="1">
      <alignment horizontal="center" vertical="center" wrapText="1"/>
    </xf>
    <xf numFmtId="0" fontId="3" fillId="13" borderId="53" xfId="0" applyFont="1" applyFill="1" applyBorder="1" applyAlignment="1">
      <alignment horizontal="center" vertical="center" wrapText="1"/>
    </xf>
    <xf numFmtId="9" fontId="0" fillId="0" borderId="15" xfId="0" applyNumberFormat="1" applyBorder="1" applyAlignment="1">
      <alignment horizontal="center"/>
    </xf>
    <xf numFmtId="0" fontId="0" fillId="0" borderId="15" xfId="0" applyBorder="1" applyAlignment="1">
      <alignment horizontal="center"/>
    </xf>
    <xf numFmtId="9" fontId="0" fillId="26" borderId="15" xfId="0" applyNumberFormat="1" applyFill="1" applyBorder="1" applyAlignment="1">
      <alignment horizontal="center"/>
    </xf>
    <xf numFmtId="0" fontId="0" fillId="26" borderId="15" xfId="0" applyFill="1" applyBorder="1" applyAlignment="1">
      <alignment horizontal="center"/>
    </xf>
    <xf numFmtId="15" fontId="10" fillId="0" borderId="15" xfId="4" applyNumberFormat="1" applyFont="1" applyBorder="1" applyAlignment="1">
      <alignment horizontal="justify" vertical="center" wrapText="1"/>
    </xf>
    <xf numFmtId="0" fontId="10" fillId="0" borderId="19" xfId="4" applyFont="1" applyBorder="1" applyAlignment="1">
      <alignment horizontal="justify" vertical="center" wrapText="1"/>
    </xf>
    <xf numFmtId="0" fontId="10" fillId="0" borderId="14" xfId="4" applyFont="1" applyBorder="1" applyAlignment="1">
      <alignment horizontal="justify" vertical="center" wrapText="1"/>
    </xf>
    <xf numFmtId="0" fontId="10" fillId="0" borderId="15" xfId="4" applyFont="1" applyBorder="1" applyAlignment="1">
      <alignment horizontal="justify" vertical="center" wrapText="1"/>
    </xf>
    <xf numFmtId="0" fontId="10" fillId="0" borderId="10" xfId="4" applyFont="1" applyBorder="1" applyAlignment="1">
      <alignment horizontal="justify" vertical="center" wrapText="1"/>
    </xf>
    <xf numFmtId="0" fontId="10" fillId="0" borderId="20" xfId="4" applyFont="1" applyBorder="1" applyAlignment="1">
      <alignment horizontal="center" vertical="center"/>
    </xf>
    <xf numFmtId="0" fontId="10" fillId="0" borderId="22" xfId="4" applyFont="1" applyBorder="1" applyAlignment="1">
      <alignment horizontal="justify" vertical="center" wrapText="1"/>
    </xf>
    <xf numFmtId="0" fontId="10" fillId="0" borderId="23" xfId="4" applyFont="1" applyBorder="1" applyAlignment="1">
      <alignment horizontal="justify" vertical="center" wrapText="1"/>
    </xf>
    <xf numFmtId="15" fontId="10" fillId="0" borderId="23" xfId="4" applyNumberFormat="1" applyFont="1" applyBorder="1" applyAlignment="1">
      <alignment horizontal="justify" vertical="center" wrapText="1"/>
    </xf>
    <xf numFmtId="0" fontId="10" fillId="0" borderId="25" xfId="4" applyFont="1" applyBorder="1" applyAlignment="1">
      <alignment horizontal="justify" vertical="center" wrapText="1"/>
    </xf>
    <xf numFmtId="0" fontId="28" fillId="19" borderId="5" xfId="0" applyFont="1" applyFill="1" applyBorder="1" applyAlignment="1">
      <alignment horizontal="right" vertical="center"/>
    </xf>
    <xf numFmtId="0" fontId="28" fillId="19" borderId="106" xfId="0" applyFont="1" applyFill="1" applyBorder="1" applyAlignment="1">
      <alignment horizontal="right" vertical="center"/>
    </xf>
    <xf numFmtId="0" fontId="28" fillId="14" borderId="105" xfId="0" applyFont="1" applyFill="1" applyBorder="1" applyAlignment="1">
      <alignment horizontal="right" vertical="center"/>
    </xf>
    <xf numFmtId="0" fontId="28" fillId="14" borderId="101" xfId="0" applyFont="1" applyFill="1" applyBorder="1" applyAlignment="1">
      <alignment horizontal="right" vertical="center"/>
    </xf>
    <xf numFmtId="0" fontId="28" fillId="15" borderId="105" xfId="0" applyFont="1" applyFill="1" applyBorder="1" applyAlignment="1">
      <alignment horizontal="center" vertical="center"/>
    </xf>
    <xf numFmtId="0" fontId="28" fillId="15" borderId="101" xfId="0" applyFont="1" applyFill="1" applyBorder="1" applyAlignment="1">
      <alignment horizontal="center" vertical="center"/>
    </xf>
    <xf numFmtId="0" fontId="28" fillId="16" borderId="105" xfId="0" applyFont="1" applyFill="1" applyBorder="1" applyAlignment="1">
      <alignment horizontal="center" vertical="center"/>
    </xf>
    <xf numFmtId="0" fontId="28" fillId="16" borderId="101" xfId="0" applyFont="1" applyFill="1" applyBorder="1" applyAlignment="1">
      <alignment horizontal="center" vertical="center"/>
    </xf>
    <xf numFmtId="0" fontId="28" fillId="12" borderId="105" xfId="0" applyFont="1" applyFill="1" applyBorder="1" applyAlignment="1">
      <alignment horizontal="right" vertical="center"/>
    </xf>
    <xf numFmtId="0" fontId="28" fillId="12" borderId="101" xfId="0" applyFont="1" applyFill="1" applyBorder="1" applyAlignment="1">
      <alignment horizontal="right" vertical="center"/>
    </xf>
    <xf numFmtId="0" fontId="28" fillId="17" borderId="105" xfId="0" applyFont="1" applyFill="1" applyBorder="1" applyAlignment="1">
      <alignment horizontal="center" vertical="center"/>
    </xf>
    <xf numFmtId="0" fontId="28" fillId="17" borderId="101" xfId="0" applyFont="1" applyFill="1" applyBorder="1" applyAlignment="1">
      <alignment horizontal="center" vertical="center"/>
    </xf>
    <xf numFmtId="0" fontId="28" fillId="18" borderId="105" xfId="0" applyFont="1" applyFill="1" applyBorder="1" applyAlignment="1">
      <alignment horizontal="center" vertical="center"/>
    </xf>
    <xf numFmtId="0" fontId="28" fillId="18" borderId="101" xfId="0" applyFont="1" applyFill="1" applyBorder="1" applyAlignment="1">
      <alignment horizontal="center" vertical="center"/>
    </xf>
  </cellXfs>
  <cellStyles count="12">
    <cellStyle name="Cancel" xfId="2" xr:uid="{00000000-0005-0000-0000-000000000000}"/>
    <cellStyle name="Cancel 2" xfId="4" xr:uid="{00000000-0005-0000-0000-000001000000}"/>
    <cellStyle name="Cancel_3 Plan Indices Consumo Cubiertas Planta PR 2013" xfId="3" xr:uid="{00000000-0005-0000-0000-000002000000}"/>
    <cellStyle name="Normal" xfId="0" builtinId="0"/>
    <cellStyle name="Normal 2" xfId="5" xr:uid="{00000000-0005-0000-0000-000004000000}"/>
    <cellStyle name="Normal 2 2" xfId="11" xr:uid="{90E3E343-CF25-4271-AF34-B5FE8286BE5D}"/>
    <cellStyle name="Normal 3" xfId="9" xr:uid="{2FAEE26B-1CD4-48E5-933E-17667594A9B3}"/>
    <cellStyle name="Normal 4" xfId="7" xr:uid="{FB6CAC25-9A76-4ADD-B771-33B5C172AF37}"/>
    <cellStyle name="Normal 5" xfId="6" xr:uid="{5F63E0E1-65CD-4DFC-95C7-3558E95389A2}"/>
    <cellStyle name="Porcentaje" xfId="1" builtinId="5"/>
    <cellStyle name="Porcentaje 2" xfId="10" xr:uid="{3E9CF50E-97CE-45D9-8ABB-2F6F1FA1F2D6}"/>
    <cellStyle name="Porcentaje 3" xfId="8" xr:uid="{30D1821E-619F-4969-AAEE-646515E667DE}"/>
  </cellStyles>
  <dxfs count="2040">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1"/>
      </font>
      <fill>
        <patternFill>
          <bgColor indexed="11"/>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auto="1"/>
      </font>
      <fill>
        <patternFill>
          <bgColor indexed="8"/>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0"/>
      </font>
      <fill>
        <patternFill>
          <bgColor indexed="10"/>
        </patternFill>
      </fill>
    </dxf>
    <dxf>
      <font>
        <condense val="0"/>
        <extend val="0"/>
        <color indexed="34"/>
      </font>
      <fill>
        <patternFill>
          <bgColor indexed="34"/>
        </patternFill>
      </fill>
    </dxf>
    <dxf>
      <font>
        <condense val="0"/>
        <extend val="0"/>
        <color indexed="11"/>
      </font>
      <fill>
        <patternFill>
          <bgColor indexed="11"/>
        </patternFill>
      </fill>
    </dxf>
    <dxf>
      <font>
        <condense val="0"/>
        <extend val="0"/>
        <color indexed="18"/>
      </font>
      <fill>
        <patternFill>
          <bgColor indexed="18"/>
        </patternFill>
      </fill>
    </dxf>
    <dxf>
      <font>
        <condense val="0"/>
        <extend val="0"/>
        <color auto="1"/>
      </font>
      <fill>
        <patternFill>
          <bgColor indexed="8"/>
        </patternFill>
      </fill>
    </dxf>
    <dxf>
      <font>
        <condense val="0"/>
        <extend val="0"/>
        <color indexed="18"/>
      </font>
      <fill>
        <patternFill>
          <bgColor indexed="18"/>
        </patternFill>
      </fill>
    </dxf>
    <dxf>
      <fill>
        <patternFill>
          <bgColor indexed="10"/>
        </patternFill>
      </fill>
    </dxf>
    <dxf>
      <fill>
        <patternFill>
          <bgColor indexed="13"/>
        </patternFill>
      </fill>
    </dxf>
    <dxf>
      <fill>
        <patternFill>
          <bgColor indexed="11"/>
        </patternFill>
      </fill>
    </dxf>
  </dxfs>
  <tableStyles count="0" defaultTableStyle="TableStyleMedium2" defaultPivotStyle="PivotStyleLight16"/>
  <colors>
    <mruColors>
      <color rgb="FF00FF00"/>
      <color rgb="FFFAA2D6"/>
      <color rgb="FF66FFFF"/>
      <color rgb="FFFFFF00"/>
      <color rgb="FFFFFF99"/>
      <color rgb="FF339933"/>
      <color rgb="FFFFFF66"/>
      <color rgb="FF6699FF"/>
      <color rgb="FF00660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Indicador</a:t>
            </a:r>
            <a:r>
              <a:rPr lang="en-US" baseline="0"/>
              <a:t> de plan de trabajo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Hoja1!$B$2</c:f>
              <c:strCache>
                <c:ptCount val="1"/>
                <c:pt idx="0">
                  <c:v>%</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Hoja1!$A$3:$A$14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Hoja1!$B$3:$B$14</c:f>
              <c:numCache>
                <c:formatCode>0%</c:formatCode>
                <c:ptCount val="12"/>
                <c:pt idx="0">
                  <c:v>0</c:v>
                </c:pt>
                <c:pt idx="1">
                  <c:v>0</c:v>
                </c:pt>
                <c:pt idx="2">
                  <c:v>0.7857142857142857</c:v>
                </c:pt>
                <c:pt idx="3">
                  <c:v>1</c:v>
                </c:pt>
                <c:pt idx="4">
                  <c:v>1</c:v>
                </c:pt>
                <c:pt idx="5">
                  <c:v>1</c:v>
                </c:pt>
                <c:pt idx="6">
                  <c:v>1</c:v>
                </c:pt>
                <c:pt idx="7">
                  <c:v>0.81818181818181823</c:v>
                </c:pt>
                <c:pt idx="8">
                  <c:v>0.67500000000000004</c:v>
                </c:pt>
                <c:pt idx="9">
                  <c:v>0.68518518518518523</c:v>
                </c:pt>
                <c:pt idx="10">
                  <c:v>8.6956521739130432E-2</c:v>
                </c:pt>
                <c:pt idx="11">
                  <c:v>0</c:v>
                </c:pt>
              </c:numCache>
            </c:numRef>
          </c:val>
          <c:extLst>
            <c:ext xmlns:c16="http://schemas.microsoft.com/office/drawing/2014/chart" uri="{C3380CC4-5D6E-409C-BE32-E72D297353CC}">
              <c16:uniqueId val="{00000000-24B7-407B-82C2-2D3FC60C2EB8}"/>
            </c:ext>
          </c:extLst>
        </c:ser>
        <c:dLbls>
          <c:showLegendKey val="0"/>
          <c:showVal val="0"/>
          <c:showCatName val="0"/>
          <c:showSerName val="0"/>
          <c:showPercent val="0"/>
          <c:showBubbleSize val="0"/>
        </c:dLbls>
        <c:gapWidth val="219"/>
        <c:overlap val="-27"/>
        <c:axId val="704220064"/>
        <c:axId val="704215472"/>
      </c:barChart>
      <c:catAx>
        <c:axId val="7042200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meses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4215472"/>
        <c:crosses val="autoZero"/>
        <c:auto val="1"/>
        <c:lblAlgn val="ctr"/>
        <c:lblOffset val="100"/>
        <c:noMultiLvlLbl val="0"/>
      </c:catAx>
      <c:valAx>
        <c:axId val="704215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 cumplimiento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42200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558800</xdr:colOff>
      <xdr:row>0</xdr:row>
      <xdr:rowOff>114300</xdr:rowOff>
    </xdr:from>
    <xdr:to>
      <xdr:col>2</xdr:col>
      <xdr:colOff>3200400</xdr:colOff>
      <xdr:row>4</xdr:row>
      <xdr:rowOff>277903</xdr:rowOff>
    </xdr:to>
    <xdr:pic>
      <xdr:nvPicPr>
        <xdr:cNvPr id="2" name="Gráfico 2">
          <a:extLst>
            <a:ext uri="{FF2B5EF4-FFF2-40B4-BE49-F238E27FC236}">
              <a16:creationId xmlns:a16="http://schemas.microsoft.com/office/drawing/2014/main" id="{F2302795-9391-4CC8-B34C-B7CA74187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000" y="114300"/>
          <a:ext cx="5422900" cy="14844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69</xdr:col>
      <xdr:colOff>194917</xdr:colOff>
      <xdr:row>54</xdr:row>
      <xdr:rowOff>177800</xdr:rowOff>
    </xdr:from>
    <xdr:to>
      <xdr:col>72</xdr:col>
      <xdr:colOff>652117</xdr:colOff>
      <xdr:row>62</xdr:row>
      <xdr:rowOff>50800</xdr:rowOff>
    </xdr:to>
    <xdr:sp macro="" textlink="">
      <xdr:nvSpPr>
        <xdr:cNvPr id="7" name="Bocadillo: ovalado 6">
          <a:extLst>
            <a:ext uri="{FF2B5EF4-FFF2-40B4-BE49-F238E27FC236}">
              <a16:creationId xmlns:a16="http://schemas.microsoft.com/office/drawing/2014/main" id="{29ABB6DF-6E4F-4A5A-B6D6-8EFE9736112B}"/>
            </a:ext>
          </a:extLst>
        </xdr:cNvPr>
        <xdr:cNvSpPr/>
      </xdr:nvSpPr>
      <xdr:spPr>
        <a:xfrm>
          <a:off x="34171152" y="17322800"/>
          <a:ext cx="2743200" cy="2248647"/>
        </a:xfrm>
        <a:prstGeom prst="wedgeEllipseCallout">
          <a:avLst>
            <a:gd name="adj1" fmla="val -65815"/>
            <a:gd name="adj2" fmla="val 5685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lang="es-CO" sz="1800">
              <a:latin typeface="Candara" panose="020E0502030303020204" pitchFamily="34" charset="0"/>
            </a:rPr>
            <a:t>Acumulado Gestión</a:t>
          </a:r>
          <a:r>
            <a:rPr lang="es-CO" sz="1800" baseline="0">
              <a:latin typeface="Candara" panose="020E0502030303020204" pitchFamily="34" charset="0"/>
            </a:rPr>
            <a:t> Año.</a:t>
          </a:r>
          <a:endParaRPr lang="es-CO" sz="1800">
            <a:latin typeface="Candara" panose="020E05020303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9524</xdr:colOff>
      <xdr:row>2</xdr:row>
      <xdr:rowOff>23812</xdr:rowOff>
    </xdr:from>
    <xdr:to>
      <xdr:col>15</xdr:col>
      <xdr:colOff>0</xdr:colOff>
      <xdr:row>19</xdr:row>
      <xdr:rowOff>14287</xdr:rowOff>
    </xdr:to>
    <xdr:graphicFrame macro="">
      <xdr:nvGraphicFramePr>
        <xdr:cNvPr id="2" name="Gráfico 1">
          <a:extLst>
            <a:ext uri="{FF2B5EF4-FFF2-40B4-BE49-F238E27FC236}">
              <a16:creationId xmlns:a16="http://schemas.microsoft.com/office/drawing/2014/main" id="{4D3D5E8B-1654-4679-9E06-EA120441F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outlinePr summaryBelow="0"/>
  </sheetPr>
  <dimension ref="A1:BI83"/>
  <sheetViews>
    <sheetView showGridLines="0" topLeftCell="D55" zoomScale="69" zoomScaleNormal="69" workbookViewId="0">
      <selection activeCell="C64" sqref="C64:C65"/>
    </sheetView>
  </sheetViews>
  <sheetFormatPr baseColWidth="10" defaultRowHeight="12.5"/>
  <cols>
    <col min="1" max="1" width="4.7265625" style="1" customWidth="1"/>
    <col min="2" max="2" width="30.7265625" style="123" customWidth="1"/>
    <col min="3" max="3" width="46.81640625" style="2" customWidth="1"/>
    <col min="4" max="4" width="50.7265625" style="2" customWidth="1"/>
    <col min="5" max="5" width="24.7265625" style="121" customWidth="1"/>
    <col min="6" max="6" width="36.54296875" style="2" customWidth="1"/>
    <col min="7" max="7" width="6.1796875" style="20" customWidth="1"/>
    <col min="8"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7.25" customHeight="1" thickBot="1">
      <c r="C1" s="354" t="s">
        <v>12</v>
      </c>
      <c r="D1" s="3" t="s">
        <v>74</v>
      </c>
      <c r="E1" s="117"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7" customHeight="1">
      <c r="A2" s="36" t="e">
        <f>#REF!</f>
        <v>#REF!</v>
      </c>
      <c r="B2" s="124"/>
      <c r="C2" s="355"/>
      <c r="D2" s="7" t="s">
        <v>15</v>
      </c>
      <c r="E2" s="11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7" customHeight="1">
      <c r="A3" s="37" t="s">
        <v>33</v>
      </c>
      <c r="B3" s="124"/>
      <c r="C3" s="355"/>
      <c r="D3" s="10" t="s">
        <v>18</v>
      </c>
      <c r="E3" s="119" t="s">
        <v>19</v>
      </c>
      <c r="F3" s="12" t="s">
        <v>20</v>
      </c>
      <c r="G3" s="69">
        <v>1</v>
      </c>
      <c r="H3" s="70">
        <v>2</v>
      </c>
      <c r="I3" s="70">
        <v>3</v>
      </c>
      <c r="J3" s="70">
        <v>4</v>
      </c>
      <c r="K3" s="70">
        <v>5</v>
      </c>
      <c r="L3" s="70">
        <v>6</v>
      </c>
      <c r="M3" s="70">
        <v>7</v>
      </c>
      <c r="N3" s="70">
        <v>8</v>
      </c>
      <c r="O3" s="70">
        <v>9</v>
      </c>
      <c r="P3" s="129">
        <f>'Lijado &amp; Pulido'!BI62</f>
        <v>1.9713261648745518E-2</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7" customHeight="1" thickBot="1">
      <c r="A4" s="38" t="e">
        <f>#REF!</f>
        <v>#REF!</v>
      </c>
      <c r="B4" s="124"/>
      <c r="C4" s="356"/>
      <c r="D4" s="13" t="s">
        <v>21</v>
      </c>
      <c r="E4" s="120" t="s">
        <v>22</v>
      </c>
      <c r="F4" s="15" t="s">
        <v>23</v>
      </c>
      <c r="G4" s="77">
        <v>42370</v>
      </c>
      <c r="H4" s="78">
        <v>42377</v>
      </c>
      <c r="I4" s="78">
        <v>42384</v>
      </c>
      <c r="J4" s="78">
        <v>42391</v>
      </c>
      <c r="K4" s="78">
        <v>42398</v>
      </c>
      <c r="L4" s="78">
        <v>42405</v>
      </c>
      <c r="M4" s="78">
        <v>42412</v>
      </c>
      <c r="N4" s="78">
        <v>42419</v>
      </c>
      <c r="O4" s="79">
        <v>42426</v>
      </c>
      <c r="P4" s="78">
        <v>42433</v>
      </c>
      <c r="Q4" s="78">
        <v>42440</v>
      </c>
      <c r="R4" s="78">
        <v>42447</v>
      </c>
      <c r="S4" s="80">
        <v>42454</v>
      </c>
      <c r="T4" s="77">
        <v>42461</v>
      </c>
      <c r="U4" s="78">
        <v>42468</v>
      </c>
      <c r="V4" s="78">
        <v>42475</v>
      </c>
      <c r="W4" s="78">
        <v>42482</v>
      </c>
      <c r="X4" s="78">
        <v>42489</v>
      </c>
      <c r="Y4" s="78">
        <v>42496</v>
      </c>
      <c r="Z4" s="78">
        <v>42503</v>
      </c>
      <c r="AA4" s="78">
        <v>42510</v>
      </c>
      <c r="AB4" s="78">
        <v>42517</v>
      </c>
      <c r="AC4" s="79">
        <v>42528</v>
      </c>
      <c r="AD4" s="78">
        <v>42531</v>
      </c>
      <c r="AE4" s="78">
        <v>42538</v>
      </c>
      <c r="AF4" s="80">
        <v>42545</v>
      </c>
      <c r="AG4" s="77">
        <v>42552</v>
      </c>
      <c r="AH4" s="78">
        <v>42559</v>
      </c>
      <c r="AI4" s="78">
        <v>42566</v>
      </c>
      <c r="AJ4" s="78">
        <v>42573</v>
      </c>
      <c r="AK4" s="78">
        <v>42580</v>
      </c>
      <c r="AL4" s="78">
        <v>42587</v>
      </c>
      <c r="AM4" s="78">
        <v>42594</v>
      </c>
      <c r="AN4" s="78">
        <v>42601</v>
      </c>
      <c r="AO4" s="78">
        <v>42608</v>
      </c>
      <c r="AP4" s="81">
        <v>42615</v>
      </c>
      <c r="AQ4" s="82">
        <v>42622</v>
      </c>
      <c r="AR4" s="82">
        <v>42629</v>
      </c>
      <c r="AS4" s="82">
        <v>42636</v>
      </c>
      <c r="AT4" s="83">
        <v>42643</v>
      </c>
      <c r="AU4" s="79">
        <v>42650</v>
      </c>
      <c r="AV4" s="78">
        <v>42657</v>
      </c>
      <c r="AW4" s="78">
        <v>42664</v>
      </c>
      <c r="AX4" s="78">
        <v>42305</v>
      </c>
      <c r="AY4" s="78">
        <v>42678</v>
      </c>
      <c r="AZ4" s="78">
        <v>42685</v>
      </c>
      <c r="BA4" s="78">
        <v>42692</v>
      </c>
      <c r="BB4" s="78">
        <v>42699</v>
      </c>
      <c r="BC4" s="78">
        <v>42706</v>
      </c>
      <c r="BD4" s="78">
        <v>42347</v>
      </c>
      <c r="BE4" s="78">
        <v>42720</v>
      </c>
      <c r="BF4" s="78">
        <v>42728</v>
      </c>
      <c r="BG4" s="80">
        <v>42735</v>
      </c>
    </row>
    <row r="5" spans="1:59" s="52" customFormat="1" ht="15" thickBot="1">
      <c r="A5" s="86" t="s">
        <v>24</v>
      </c>
      <c r="B5" s="125" t="s">
        <v>75</v>
      </c>
      <c r="C5" s="88" t="s">
        <v>40</v>
      </c>
      <c r="D5" s="114"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9.5" customHeight="1">
      <c r="A6" s="333">
        <v>1</v>
      </c>
      <c r="B6" s="357" t="s">
        <v>76</v>
      </c>
      <c r="C6" s="358" t="s">
        <v>43</v>
      </c>
      <c r="D6" s="344" t="s">
        <v>69</v>
      </c>
      <c r="E6" s="339" t="s">
        <v>150</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4</v>
      </c>
      <c r="L7" s="25"/>
      <c r="M7" s="23"/>
      <c r="N7" s="23"/>
      <c r="O7" s="24">
        <v>4</v>
      </c>
      <c r="P7" s="26"/>
      <c r="Q7" s="23"/>
      <c r="R7" s="23"/>
      <c r="S7" s="27">
        <v>4</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24" customHeight="1">
      <c r="A8" s="333">
        <v>2</v>
      </c>
      <c r="B8" s="346"/>
      <c r="C8" s="342" t="s">
        <v>44</v>
      </c>
      <c r="D8" s="353" t="s">
        <v>65</v>
      </c>
      <c r="E8" s="339" t="s">
        <v>150</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4</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34.5" customHeight="1">
      <c r="A10" s="333">
        <v>3</v>
      </c>
      <c r="B10" s="346"/>
      <c r="C10" s="342" t="s">
        <v>136</v>
      </c>
      <c r="D10" s="353" t="s">
        <v>134</v>
      </c>
      <c r="E10" s="339" t="s">
        <v>150</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4</v>
      </c>
      <c r="L11" s="25"/>
      <c r="M11" s="23"/>
      <c r="N11" s="23"/>
      <c r="O11" s="24">
        <v>4</v>
      </c>
      <c r="P11" s="26"/>
      <c r="Q11" s="23"/>
      <c r="R11" s="23"/>
      <c r="S11" s="27">
        <v>4</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37.5" customHeight="1">
      <c r="A12" s="333">
        <v>4</v>
      </c>
      <c r="B12" s="346"/>
      <c r="C12" s="342" t="s">
        <v>45</v>
      </c>
      <c r="D12" s="353" t="s">
        <v>135</v>
      </c>
      <c r="E12" s="339" t="s">
        <v>150</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3.5" customHeight="1">
      <c r="A13" s="333"/>
      <c r="B13" s="335"/>
      <c r="C13" s="342"/>
      <c r="D13" s="353"/>
      <c r="E13" s="339"/>
      <c r="F13" s="340"/>
      <c r="G13" s="22"/>
      <c r="H13" s="23"/>
      <c r="I13" s="23"/>
      <c r="J13" s="23"/>
      <c r="K13" s="24">
        <v>4</v>
      </c>
      <c r="L13" s="25"/>
      <c r="M13" s="23"/>
      <c r="N13" s="23"/>
      <c r="O13" s="24">
        <v>4</v>
      </c>
      <c r="P13" s="26"/>
      <c r="Q13" s="23"/>
      <c r="R13" s="23"/>
      <c r="S13" s="27">
        <v>4</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36.75" customHeight="1">
      <c r="A14" s="333">
        <v>5</v>
      </c>
      <c r="B14" s="334" t="s">
        <v>46</v>
      </c>
      <c r="C14" s="351" t="s">
        <v>77</v>
      </c>
      <c r="D14" s="338" t="s">
        <v>139</v>
      </c>
      <c r="E14" s="339" t="s">
        <v>150</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5.2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36" customHeight="1">
      <c r="A16" s="333">
        <v>6</v>
      </c>
      <c r="B16" s="346"/>
      <c r="C16" s="342" t="s">
        <v>47</v>
      </c>
      <c r="D16" s="338" t="s">
        <v>70</v>
      </c>
      <c r="E16" s="339" t="s">
        <v>150</v>
      </c>
      <c r="F16" s="340" t="s">
        <v>105</v>
      </c>
      <c r="G16" s="29"/>
      <c r="H16" s="30"/>
      <c r="I16" s="30"/>
      <c r="J16" s="30"/>
      <c r="K16" s="31">
        <v>1</v>
      </c>
      <c r="L16" s="32"/>
      <c r="M16" s="30"/>
      <c r="N16" s="30"/>
      <c r="O16" s="31">
        <v>1</v>
      </c>
      <c r="P16" s="33"/>
      <c r="Q16" s="30"/>
      <c r="R16" s="30"/>
      <c r="S16" s="34">
        <v>1</v>
      </c>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46.5" customHeight="1">
      <c r="A17" s="333"/>
      <c r="B17" s="346"/>
      <c r="C17" s="342"/>
      <c r="D17" s="338"/>
      <c r="E17" s="339"/>
      <c r="F17" s="340"/>
      <c r="G17" s="22"/>
      <c r="H17" s="23"/>
      <c r="I17" s="23"/>
      <c r="J17" s="23"/>
      <c r="K17" s="24">
        <v>4</v>
      </c>
      <c r="L17" s="25"/>
      <c r="M17" s="23"/>
      <c r="N17" s="23"/>
      <c r="O17" s="24">
        <v>4</v>
      </c>
      <c r="P17" s="26"/>
      <c r="Q17" s="23"/>
      <c r="R17" s="23"/>
      <c r="S17" s="27">
        <v>4</v>
      </c>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36" customHeight="1">
      <c r="A18" s="333">
        <v>7</v>
      </c>
      <c r="B18" s="346"/>
      <c r="C18" s="342" t="s">
        <v>48</v>
      </c>
      <c r="D18" s="338" t="s">
        <v>71</v>
      </c>
      <c r="E18" s="339" t="s">
        <v>150</v>
      </c>
      <c r="F18" s="340" t="s">
        <v>106</v>
      </c>
      <c r="G18" s="29"/>
      <c r="H18" s="30"/>
      <c r="I18" s="30"/>
      <c r="J18" s="30"/>
      <c r="K18" s="31">
        <v>1</v>
      </c>
      <c r="L18" s="32"/>
      <c r="M18" s="30"/>
      <c r="N18" s="30"/>
      <c r="O18" s="31">
        <v>1</v>
      </c>
      <c r="P18" s="33"/>
      <c r="Q18" s="30"/>
      <c r="R18" s="30"/>
      <c r="S18" s="34">
        <v>1</v>
      </c>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38.25" customHeight="1">
      <c r="A19" s="333"/>
      <c r="B19" s="335"/>
      <c r="C19" s="342"/>
      <c r="D19" s="338"/>
      <c r="E19" s="339"/>
      <c r="F19" s="340"/>
      <c r="G19" s="22"/>
      <c r="H19" s="23"/>
      <c r="I19" s="23"/>
      <c r="J19" s="23"/>
      <c r="K19" s="24">
        <v>4</v>
      </c>
      <c r="L19" s="25"/>
      <c r="M19" s="23"/>
      <c r="N19" s="23"/>
      <c r="O19" s="24">
        <v>4</v>
      </c>
      <c r="P19" s="26"/>
      <c r="Q19" s="23"/>
      <c r="R19" s="23"/>
      <c r="S19" s="27">
        <v>4</v>
      </c>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39.75" customHeight="1">
      <c r="A20" s="333">
        <v>8</v>
      </c>
      <c r="B20" s="334" t="s">
        <v>49</v>
      </c>
      <c r="C20" s="342" t="s">
        <v>50</v>
      </c>
      <c r="D20" s="338" t="s">
        <v>78</v>
      </c>
      <c r="E20" s="339" t="s">
        <v>150</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0.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31.5" customHeight="1">
      <c r="A22" s="333">
        <v>9</v>
      </c>
      <c r="B22" s="346"/>
      <c r="C22" s="342" t="s">
        <v>51</v>
      </c>
      <c r="D22" s="338" t="s">
        <v>79</v>
      </c>
      <c r="E22" s="339" t="s">
        <v>150</v>
      </c>
      <c r="F22" s="340" t="s">
        <v>156</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66.75" customHeight="1">
      <c r="A23" s="333"/>
      <c r="B23" s="335"/>
      <c r="C23" s="342"/>
      <c r="D23" s="338"/>
      <c r="E23" s="339"/>
      <c r="F23" s="340"/>
      <c r="G23" s="22"/>
      <c r="H23" s="23"/>
      <c r="I23" s="23"/>
      <c r="J23" s="23"/>
      <c r="K23" s="24"/>
      <c r="L23" s="25"/>
      <c r="M23" s="23"/>
      <c r="N23" s="23"/>
      <c r="O23" s="24"/>
      <c r="P23" s="26"/>
      <c r="Q23" s="23"/>
      <c r="R23" s="23"/>
      <c r="S23" s="27">
        <v>4</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43.5" customHeight="1">
      <c r="A24" s="333">
        <v>10</v>
      </c>
      <c r="B24" s="341" t="s">
        <v>52</v>
      </c>
      <c r="C24" s="342" t="s">
        <v>53</v>
      </c>
      <c r="D24" s="338" t="s">
        <v>72</v>
      </c>
      <c r="E24" s="339" t="s">
        <v>150</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4.7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28.5" customHeight="1">
      <c r="A26" s="333">
        <v>11</v>
      </c>
      <c r="B26" s="334" t="s">
        <v>54</v>
      </c>
      <c r="C26" s="342" t="s">
        <v>55</v>
      </c>
      <c r="D26" s="338" t="s">
        <v>109</v>
      </c>
      <c r="E26" s="339" t="s">
        <v>150</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59.25"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28.5" customHeight="1">
      <c r="A28" s="333">
        <v>12</v>
      </c>
      <c r="B28" s="334" t="s">
        <v>56</v>
      </c>
      <c r="C28" s="342" t="s">
        <v>57</v>
      </c>
      <c r="D28" s="338" t="s">
        <v>141</v>
      </c>
      <c r="E28" s="339" t="s">
        <v>150</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8.5" customHeight="1">
      <c r="A29" s="333"/>
      <c r="B29" s="346"/>
      <c r="C29" s="342"/>
      <c r="D29" s="338"/>
      <c r="E29" s="339"/>
      <c r="F29" s="340"/>
      <c r="G29" s="22"/>
      <c r="H29" s="23"/>
      <c r="I29" s="23"/>
      <c r="J29" s="23"/>
      <c r="K29" s="24">
        <v>4</v>
      </c>
      <c r="L29" s="25"/>
      <c r="M29" s="23"/>
      <c r="N29" s="23"/>
      <c r="O29" s="24">
        <v>4</v>
      </c>
      <c r="P29" s="26"/>
      <c r="Q29" s="23"/>
      <c r="R29" s="23"/>
      <c r="S29" s="27">
        <v>4</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25.5" customHeight="1">
      <c r="A30" s="333">
        <v>13</v>
      </c>
      <c r="B30" s="346"/>
      <c r="C30" s="342" t="s">
        <v>58</v>
      </c>
      <c r="D30" s="338" t="s">
        <v>80</v>
      </c>
      <c r="E30" s="339" t="s">
        <v>150</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4.25" customHeight="1">
      <c r="A31" s="333"/>
      <c r="B31" s="346"/>
      <c r="C31" s="342"/>
      <c r="D31" s="338"/>
      <c r="E31" s="339"/>
      <c r="F31" s="340"/>
      <c r="G31" s="22"/>
      <c r="H31" s="23"/>
      <c r="I31" s="23"/>
      <c r="J31" s="23"/>
      <c r="K31" s="24">
        <v>4</v>
      </c>
      <c r="L31" s="25"/>
      <c r="M31" s="23"/>
      <c r="N31" s="23"/>
      <c r="O31" s="24">
        <v>4</v>
      </c>
      <c r="P31" s="26"/>
      <c r="Q31" s="23"/>
      <c r="R31" s="23"/>
      <c r="S31" s="27">
        <v>4</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24.75" customHeight="1">
      <c r="A32" s="347">
        <v>14</v>
      </c>
      <c r="B32" s="348" t="s">
        <v>84</v>
      </c>
      <c r="C32" s="342" t="s">
        <v>59</v>
      </c>
      <c r="D32" s="338" t="s">
        <v>81</v>
      </c>
      <c r="E32" s="339" t="s">
        <v>150</v>
      </c>
      <c r="F32" s="340" t="s">
        <v>111</v>
      </c>
      <c r="G32" s="29">
        <v>1</v>
      </c>
      <c r="H32" s="30"/>
      <c r="I32" s="30"/>
      <c r="J32" s="30"/>
      <c r="K32" s="31"/>
      <c r="L32" s="32">
        <v>1</v>
      </c>
      <c r="M32" s="30"/>
      <c r="N32" s="30"/>
      <c r="O32" s="31"/>
      <c r="P32" s="33">
        <v>1</v>
      </c>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47"/>
      <c r="B33" s="349"/>
      <c r="C33" s="342"/>
      <c r="D33" s="338"/>
      <c r="E33" s="339"/>
      <c r="F33" s="340"/>
      <c r="G33" s="22">
        <v>4</v>
      </c>
      <c r="H33" s="23"/>
      <c r="I33" s="23"/>
      <c r="J33" s="23"/>
      <c r="K33" s="24"/>
      <c r="L33" s="25">
        <v>4</v>
      </c>
      <c r="M33" s="23"/>
      <c r="N33" s="23"/>
      <c r="O33" s="24"/>
      <c r="P33" s="26">
        <v>4</v>
      </c>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25.5" customHeight="1">
      <c r="A34" s="333">
        <v>15</v>
      </c>
      <c r="B34" s="349"/>
      <c r="C34" s="342" t="s">
        <v>60</v>
      </c>
      <c r="D34" s="338" t="s">
        <v>66</v>
      </c>
      <c r="E34" s="339" t="s">
        <v>150</v>
      </c>
      <c r="F34" s="340" t="s">
        <v>112</v>
      </c>
      <c r="G34" s="29">
        <v>1</v>
      </c>
      <c r="H34" s="30"/>
      <c r="I34" s="30"/>
      <c r="J34" s="30"/>
      <c r="K34" s="31"/>
      <c r="L34" s="32">
        <v>1</v>
      </c>
      <c r="M34" s="30"/>
      <c r="N34" s="30"/>
      <c r="O34" s="31"/>
      <c r="P34" s="33">
        <v>1</v>
      </c>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29.25" customHeight="1">
      <c r="A35" s="333"/>
      <c r="B35" s="350"/>
      <c r="C35" s="342"/>
      <c r="D35" s="338"/>
      <c r="E35" s="339"/>
      <c r="F35" s="340"/>
      <c r="G35" s="22">
        <v>4</v>
      </c>
      <c r="H35" s="23"/>
      <c r="I35" s="23"/>
      <c r="J35" s="23"/>
      <c r="K35" s="24"/>
      <c r="L35" s="25">
        <v>4</v>
      </c>
      <c r="M35" s="23"/>
      <c r="N35" s="23"/>
      <c r="O35" s="24"/>
      <c r="P35" s="26">
        <v>4</v>
      </c>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36.75" customHeight="1">
      <c r="A36" s="333">
        <v>16</v>
      </c>
      <c r="B36" s="334" t="s">
        <v>61</v>
      </c>
      <c r="C36" s="342" t="s">
        <v>62</v>
      </c>
      <c r="D36" s="338" t="s">
        <v>82</v>
      </c>
      <c r="E36" s="339" t="s">
        <v>150</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66"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30" customHeight="1">
      <c r="A38" s="333">
        <v>17</v>
      </c>
      <c r="B38" s="346"/>
      <c r="C38" s="342" t="s">
        <v>63</v>
      </c>
      <c r="D38" s="338" t="s">
        <v>83</v>
      </c>
      <c r="E38" s="339" t="s">
        <v>150</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2.7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9.5" customHeight="1">
      <c r="A40" s="333">
        <v>19</v>
      </c>
      <c r="B40" s="341" t="s">
        <v>96</v>
      </c>
      <c r="C40" s="344" t="s">
        <v>87</v>
      </c>
      <c r="D40" s="338" t="s">
        <v>67</v>
      </c>
      <c r="E40" s="339" t="s">
        <v>150</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39.75" customHeight="1">
      <c r="A41" s="333"/>
      <c r="B41" s="341"/>
      <c r="C41" s="344"/>
      <c r="D41" s="338"/>
      <c r="E41" s="339"/>
      <c r="F41" s="340"/>
      <c r="G41" s="22"/>
      <c r="H41" s="23"/>
      <c r="I41" s="23"/>
      <c r="J41" s="23"/>
      <c r="K41" s="24"/>
      <c r="L41" s="25"/>
      <c r="M41" s="23"/>
      <c r="N41" s="23"/>
      <c r="O41" s="24"/>
      <c r="P41" s="26"/>
      <c r="Q41" s="23"/>
      <c r="R41" s="23"/>
      <c r="S41" s="27">
        <v>2</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30" customHeight="1">
      <c r="A42" s="333">
        <v>20</v>
      </c>
      <c r="B42" s="341" t="s">
        <v>97</v>
      </c>
      <c r="C42" s="336" t="s">
        <v>88</v>
      </c>
      <c r="D42" s="338" t="s">
        <v>86</v>
      </c>
      <c r="E42" s="339" t="s">
        <v>150</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36.7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33" customHeight="1">
      <c r="A44" s="343">
        <v>21</v>
      </c>
      <c r="B44" s="341" t="s">
        <v>98</v>
      </c>
      <c r="C44" s="336" t="s">
        <v>89</v>
      </c>
      <c r="D44" s="345" t="s">
        <v>90</v>
      </c>
      <c r="E44" s="339" t="s">
        <v>150</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37.5" customHeight="1">
      <c r="A45" s="34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34.5" customHeight="1">
      <c r="A46" s="343">
        <v>22</v>
      </c>
      <c r="B46" s="341" t="s">
        <v>99</v>
      </c>
      <c r="C46" s="342" t="s">
        <v>146</v>
      </c>
      <c r="D46" s="338" t="s">
        <v>93</v>
      </c>
      <c r="E46" s="339" t="s">
        <v>150</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20.149999999999999" customHeight="1">
      <c r="A47" s="343"/>
      <c r="B47" s="341"/>
      <c r="C47" s="342"/>
      <c r="D47" s="338"/>
      <c r="E47" s="339"/>
      <c r="F47" s="340"/>
      <c r="G47" s="22"/>
      <c r="H47" s="23"/>
      <c r="I47" s="23"/>
      <c r="J47" s="23"/>
      <c r="K47" s="24"/>
      <c r="L47" s="25"/>
      <c r="M47" s="23"/>
      <c r="N47" s="23"/>
      <c r="O47" s="24"/>
      <c r="P47" s="26"/>
      <c r="Q47" s="23">
        <v>2</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21" customHeight="1">
      <c r="A48" s="333">
        <v>23</v>
      </c>
      <c r="B48" s="341" t="s">
        <v>102</v>
      </c>
      <c r="C48" s="342" t="s">
        <v>147</v>
      </c>
      <c r="D48" s="338" t="s">
        <v>68</v>
      </c>
      <c r="E48" s="339" t="s">
        <v>150</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9.25" customHeight="1">
      <c r="A49" s="333"/>
      <c r="B49" s="341"/>
      <c r="C49" s="342"/>
      <c r="D49" s="338"/>
      <c r="E49" s="339"/>
      <c r="F49" s="340"/>
      <c r="G49" s="22"/>
      <c r="H49" s="23"/>
      <c r="I49" s="23"/>
      <c r="J49" s="23"/>
      <c r="K49" s="24"/>
      <c r="L49" s="25">
        <v>3</v>
      </c>
      <c r="M49" s="23"/>
      <c r="N49" s="23"/>
      <c r="O49" s="24"/>
      <c r="P49" s="26">
        <v>3</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6.5" customHeight="1">
      <c r="A50" s="333">
        <v>24</v>
      </c>
      <c r="B50" s="341" t="s">
        <v>100</v>
      </c>
      <c r="C50" s="342" t="s">
        <v>148</v>
      </c>
      <c r="D50" s="338" t="s">
        <v>91</v>
      </c>
      <c r="E50" s="339" t="s">
        <v>150</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3</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6.5" customHeight="1">
      <c r="A52" s="333">
        <v>25</v>
      </c>
      <c r="B52" s="341" t="s">
        <v>100</v>
      </c>
      <c r="C52" s="342" t="s">
        <v>148</v>
      </c>
      <c r="D52" s="338" t="s">
        <v>144</v>
      </c>
      <c r="E52" s="339" t="s">
        <v>150</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31.5" customHeight="1">
      <c r="A53" s="333"/>
      <c r="B53" s="341"/>
      <c r="C53" s="342"/>
      <c r="D53" s="338"/>
      <c r="E53" s="339"/>
      <c r="F53" s="340"/>
      <c r="G53" s="22"/>
      <c r="H53" s="23"/>
      <c r="I53" s="23"/>
      <c r="J53" s="23"/>
      <c r="K53" s="24"/>
      <c r="L53" s="25"/>
      <c r="M53" s="23"/>
      <c r="N53" s="23"/>
      <c r="O53" s="24"/>
      <c r="P53" s="26"/>
      <c r="Q53" s="23">
        <v>4</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24" customHeight="1">
      <c r="A54" s="333">
        <v>26</v>
      </c>
      <c r="B54" s="341" t="s">
        <v>100</v>
      </c>
      <c r="C54" s="342" t="s">
        <v>148</v>
      </c>
      <c r="D54" s="338" t="s">
        <v>92</v>
      </c>
      <c r="E54" s="339" t="s">
        <v>150</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4</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21.75" customHeight="1">
      <c r="A56" s="333">
        <v>27</v>
      </c>
      <c r="B56" s="341" t="s">
        <v>101</v>
      </c>
      <c r="C56" s="342" t="s">
        <v>149</v>
      </c>
      <c r="D56" s="338" t="s">
        <v>94</v>
      </c>
      <c r="E56" s="339" t="s">
        <v>150</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21.75" customHeight="1">
      <c r="A58" s="333">
        <v>28</v>
      </c>
      <c r="B58" s="341" t="s">
        <v>101</v>
      </c>
      <c r="C58" s="342" t="s">
        <v>149</v>
      </c>
      <c r="D58" s="338" t="s">
        <v>95</v>
      </c>
      <c r="E58" s="339" t="s">
        <v>150</v>
      </c>
      <c r="F58" s="340" t="s">
        <v>105</v>
      </c>
      <c r="G58" s="29"/>
      <c r="H58" s="30"/>
      <c r="I58" s="30"/>
      <c r="J58" s="30"/>
      <c r="K58" s="31"/>
      <c r="L58" s="32"/>
      <c r="M58" s="30"/>
      <c r="N58" s="30"/>
      <c r="O58" s="31"/>
      <c r="P58" s="33"/>
      <c r="Q58" s="30"/>
      <c r="R58" s="30">
        <v>1</v>
      </c>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67.5" customHeight="1">
      <c r="A59" s="333"/>
      <c r="B59" s="341"/>
      <c r="C59" s="342"/>
      <c r="D59" s="338"/>
      <c r="E59" s="339"/>
      <c r="F59" s="340"/>
      <c r="G59" s="22"/>
      <c r="H59" s="23"/>
      <c r="I59" s="23"/>
      <c r="J59" s="23"/>
      <c r="K59" s="24"/>
      <c r="L59" s="25"/>
      <c r="M59" s="23"/>
      <c r="N59" s="23"/>
      <c r="O59" s="24"/>
      <c r="P59" s="26"/>
      <c r="Q59" s="23"/>
      <c r="R59" s="23">
        <v>2</v>
      </c>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9.5" customHeight="1">
      <c r="A60" s="333">
        <v>29</v>
      </c>
      <c r="B60" s="334" t="s">
        <v>64</v>
      </c>
      <c r="C60" s="336" t="s">
        <v>85</v>
      </c>
      <c r="D60" s="338" t="s">
        <v>73</v>
      </c>
      <c r="E60" s="339" t="s">
        <v>150</v>
      </c>
      <c r="F60" s="340" t="s">
        <v>122</v>
      </c>
      <c r="G60" s="29"/>
      <c r="H60" s="30"/>
      <c r="I60" s="30">
        <v>1</v>
      </c>
      <c r="J60" s="30"/>
      <c r="K60" s="31"/>
      <c r="L60" s="32"/>
      <c r="M60" s="30"/>
      <c r="N60" s="30">
        <v>1</v>
      </c>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v>4</v>
      </c>
      <c r="J61" s="23"/>
      <c r="K61" s="24"/>
      <c r="L61" s="25"/>
      <c r="M61" s="23"/>
      <c r="N61" s="23">
        <v>4</v>
      </c>
      <c r="O61" s="24"/>
      <c r="P61" s="26"/>
      <c r="Q61" s="23">
        <v>4</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K62" si="0">COUNTIF(G6:G61,1)+COUNTIF(G6:G61,5)</f>
        <v>2</v>
      </c>
      <c r="H62" s="97">
        <f t="shared" si="0"/>
        <v>0</v>
      </c>
      <c r="I62" s="97">
        <f t="shared" si="0"/>
        <v>1</v>
      </c>
      <c r="J62" s="97">
        <f t="shared" si="0"/>
        <v>0</v>
      </c>
      <c r="K62" s="98">
        <f t="shared" si="0"/>
        <v>7</v>
      </c>
      <c r="L62" s="99">
        <f t="shared" ref="L62:BG62" si="1">COUNTIF(K6:K61,1)+COUNTIF(K6:K61,5)</f>
        <v>7</v>
      </c>
      <c r="M62" s="97">
        <f t="shared" si="1"/>
        <v>3</v>
      </c>
      <c r="N62" s="97">
        <f t="shared" si="1"/>
        <v>0</v>
      </c>
      <c r="O62" s="98">
        <f t="shared" si="1"/>
        <v>1</v>
      </c>
      <c r="P62" s="100">
        <f t="shared" si="1"/>
        <v>7</v>
      </c>
      <c r="Q62" s="97">
        <f t="shared" si="1"/>
        <v>4</v>
      </c>
      <c r="R62" s="97">
        <f t="shared" si="1"/>
        <v>4</v>
      </c>
      <c r="S62" s="101">
        <f t="shared" si="1"/>
        <v>2</v>
      </c>
      <c r="T62" s="96">
        <f t="shared" si="1"/>
        <v>11</v>
      </c>
      <c r="U62" s="97">
        <f t="shared" si="1"/>
        <v>6</v>
      </c>
      <c r="V62" s="97">
        <f t="shared" si="1"/>
        <v>6</v>
      </c>
      <c r="W62" s="97">
        <f t="shared" si="1"/>
        <v>7</v>
      </c>
      <c r="X62" s="98">
        <f t="shared" si="1"/>
        <v>3</v>
      </c>
      <c r="Y62" s="100">
        <f t="shared" si="1"/>
        <v>10</v>
      </c>
      <c r="Z62" s="97">
        <f t="shared" si="1"/>
        <v>7</v>
      </c>
      <c r="AA62" s="97">
        <f t="shared" si="1"/>
        <v>5</v>
      </c>
      <c r="AB62" s="98">
        <f t="shared" si="1"/>
        <v>6</v>
      </c>
      <c r="AC62" s="100">
        <f t="shared" si="1"/>
        <v>10</v>
      </c>
      <c r="AD62" s="97">
        <f t="shared" si="1"/>
        <v>6</v>
      </c>
      <c r="AE62" s="97">
        <f t="shared" si="1"/>
        <v>4</v>
      </c>
      <c r="AF62" s="101">
        <f t="shared" si="1"/>
        <v>4</v>
      </c>
      <c r="AG62" s="96">
        <f t="shared" si="1"/>
        <v>9</v>
      </c>
      <c r="AH62" s="97">
        <f t="shared" si="1"/>
        <v>6</v>
      </c>
      <c r="AI62" s="97">
        <f t="shared" si="1"/>
        <v>6</v>
      </c>
      <c r="AJ62" s="97">
        <f t="shared" si="1"/>
        <v>4</v>
      </c>
      <c r="AK62" s="98">
        <f t="shared" si="1"/>
        <v>1</v>
      </c>
      <c r="AL62" s="100">
        <f t="shared" si="1"/>
        <v>9</v>
      </c>
      <c r="AM62" s="97">
        <f t="shared" si="1"/>
        <v>7</v>
      </c>
      <c r="AN62" s="97">
        <f t="shared" si="1"/>
        <v>5</v>
      </c>
      <c r="AO62" s="102">
        <f t="shared" si="1"/>
        <v>5</v>
      </c>
      <c r="AP62" s="99">
        <f t="shared" si="1"/>
        <v>10</v>
      </c>
      <c r="AQ62" s="97">
        <f t="shared" si="1"/>
        <v>7</v>
      </c>
      <c r="AR62" s="97">
        <f t="shared" si="1"/>
        <v>5</v>
      </c>
      <c r="AS62" s="97">
        <f t="shared" si="1"/>
        <v>4</v>
      </c>
      <c r="AT62" s="101">
        <f t="shared" si="1"/>
        <v>2</v>
      </c>
      <c r="AU62" s="100">
        <f t="shared" si="1"/>
        <v>10</v>
      </c>
      <c r="AV62" s="97">
        <f t="shared" si="1"/>
        <v>6</v>
      </c>
      <c r="AW62" s="97">
        <f t="shared" si="1"/>
        <v>6</v>
      </c>
      <c r="AX62" s="98">
        <f t="shared" si="1"/>
        <v>5</v>
      </c>
      <c r="AY62" s="100">
        <f t="shared" si="1"/>
        <v>9</v>
      </c>
      <c r="AZ62" s="97">
        <f t="shared" si="1"/>
        <v>6</v>
      </c>
      <c r="BA62" s="97">
        <f t="shared" si="1"/>
        <v>4</v>
      </c>
      <c r="BB62" s="102">
        <f t="shared" si="1"/>
        <v>4</v>
      </c>
      <c r="BC62" s="99">
        <f t="shared" si="1"/>
        <v>9</v>
      </c>
      <c r="BD62" s="97">
        <f t="shared" si="1"/>
        <v>6</v>
      </c>
      <c r="BE62" s="97">
        <f t="shared" si="1"/>
        <v>4</v>
      </c>
      <c r="BF62" s="97">
        <f t="shared" si="1"/>
        <v>6</v>
      </c>
      <c r="BG62" s="101">
        <f t="shared" si="1"/>
        <v>1</v>
      </c>
      <c r="BH62" s="46">
        <f>SUM(G62:BG62)</f>
        <v>279</v>
      </c>
      <c r="BI62" s="324">
        <f>BH63/BH62</f>
        <v>1.9713261648745518E-2</v>
      </c>
    </row>
    <row r="63" spans="1:61" ht="15" thickBot="1">
      <c r="F63" s="17" t="s">
        <v>29</v>
      </c>
      <c r="G63" s="103">
        <f t="shared" ref="G63:K63" si="2">+(COUNTIF(G6:G61,2)+COUNTIF(G6:G61,3)*0.5)</f>
        <v>0</v>
      </c>
      <c r="H63" s="104">
        <f t="shared" si="2"/>
        <v>0</v>
      </c>
      <c r="I63" s="104">
        <f t="shared" si="2"/>
        <v>0</v>
      </c>
      <c r="J63" s="104">
        <f t="shared" si="2"/>
        <v>0</v>
      </c>
      <c r="K63" s="105">
        <f t="shared" si="2"/>
        <v>0</v>
      </c>
      <c r="L63" s="106">
        <f t="shared" ref="L63:BG63" si="3">+(COUNTIF(K6:K61,2)+COUNTIF(K6:K61,3)*0.5)</f>
        <v>0</v>
      </c>
      <c r="M63" s="104">
        <f t="shared" si="3"/>
        <v>0.5</v>
      </c>
      <c r="N63" s="104">
        <f t="shared" si="3"/>
        <v>0</v>
      </c>
      <c r="O63" s="105">
        <f t="shared" si="3"/>
        <v>0</v>
      </c>
      <c r="P63" s="107">
        <f t="shared" si="3"/>
        <v>0</v>
      </c>
      <c r="Q63" s="104">
        <f t="shared" si="3"/>
        <v>1</v>
      </c>
      <c r="R63" s="104">
        <f t="shared" si="3"/>
        <v>1</v>
      </c>
      <c r="S63" s="108">
        <f t="shared" si="3"/>
        <v>2</v>
      </c>
      <c r="T63" s="103">
        <f t="shared" si="3"/>
        <v>1</v>
      </c>
      <c r="U63" s="104">
        <f t="shared" si="3"/>
        <v>0</v>
      </c>
      <c r="V63" s="104">
        <f t="shared" si="3"/>
        <v>0</v>
      </c>
      <c r="W63" s="104">
        <f t="shared" si="3"/>
        <v>0</v>
      </c>
      <c r="X63" s="105">
        <f t="shared" si="3"/>
        <v>0</v>
      </c>
      <c r="Y63" s="107">
        <f t="shared" si="3"/>
        <v>0</v>
      </c>
      <c r="Z63" s="104">
        <f t="shared" si="3"/>
        <v>0</v>
      </c>
      <c r="AA63" s="104">
        <f t="shared" si="3"/>
        <v>0</v>
      </c>
      <c r="AB63" s="105">
        <f t="shared" si="3"/>
        <v>0</v>
      </c>
      <c r="AC63" s="107">
        <f t="shared" si="3"/>
        <v>0</v>
      </c>
      <c r="AD63" s="104">
        <f t="shared" si="3"/>
        <v>0</v>
      </c>
      <c r="AE63" s="104">
        <f t="shared" si="3"/>
        <v>0</v>
      </c>
      <c r="AF63" s="108">
        <f t="shared" si="3"/>
        <v>0</v>
      </c>
      <c r="AG63" s="103">
        <f t="shared" si="3"/>
        <v>0</v>
      </c>
      <c r="AH63" s="104">
        <f t="shared" si="3"/>
        <v>0</v>
      </c>
      <c r="AI63" s="104">
        <f t="shared" si="3"/>
        <v>0</v>
      </c>
      <c r="AJ63" s="104">
        <f t="shared" si="3"/>
        <v>0</v>
      </c>
      <c r="AK63" s="105">
        <f t="shared" si="3"/>
        <v>0</v>
      </c>
      <c r="AL63" s="107">
        <f t="shared" si="3"/>
        <v>0</v>
      </c>
      <c r="AM63" s="104">
        <f t="shared" si="3"/>
        <v>0</v>
      </c>
      <c r="AN63" s="104">
        <f t="shared" si="3"/>
        <v>0</v>
      </c>
      <c r="AO63" s="109">
        <f t="shared" si="3"/>
        <v>0</v>
      </c>
      <c r="AP63" s="106">
        <f t="shared" si="3"/>
        <v>0</v>
      </c>
      <c r="AQ63" s="104">
        <f t="shared" si="3"/>
        <v>0</v>
      </c>
      <c r="AR63" s="104">
        <f t="shared" si="3"/>
        <v>0</v>
      </c>
      <c r="AS63" s="104">
        <f t="shared" si="3"/>
        <v>0</v>
      </c>
      <c r="AT63" s="108">
        <f t="shared" si="3"/>
        <v>0</v>
      </c>
      <c r="AU63" s="110">
        <f t="shared" si="3"/>
        <v>0</v>
      </c>
      <c r="AV63" s="111">
        <f t="shared" si="3"/>
        <v>0</v>
      </c>
      <c r="AW63" s="111">
        <f t="shared" si="3"/>
        <v>0</v>
      </c>
      <c r="AX63" s="112">
        <f t="shared" si="3"/>
        <v>0</v>
      </c>
      <c r="AY63" s="110">
        <f t="shared" si="3"/>
        <v>0</v>
      </c>
      <c r="AZ63" s="111">
        <f t="shared" si="3"/>
        <v>0</v>
      </c>
      <c r="BA63" s="111">
        <f t="shared" si="3"/>
        <v>0</v>
      </c>
      <c r="BB63" s="113">
        <f t="shared" si="3"/>
        <v>0</v>
      </c>
      <c r="BC63" s="106">
        <f t="shared" si="3"/>
        <v>0</v>
      </c>
      <c r="BD63" s="104">
        <f t="shared" si="3"/>
        <v>0</v>
      </c>
      <c r="BE63" s="104">
        <f t="shared" si="3"/>
        <v>0</v>
      </c>
      <c r="BF63" s="104">
        <f t="shared" si="3"/>
        <v>0</v>
      </c>
      <c r="BG63" s="108">
        <f t="shared" si="3"/>
        <v>0</v>
      </c>
      <c r="BH63" s="47">
        <f>SUM(G63:BG63)</f>
        <v>5.5</v>
      </c>
      <c r="BI63" s="325"/>
    </row>
    <row r="64" spans="1:61" ht="14.5">
      <c r="F64" s="17" t="s">
        <v>30</v>
      </c>
      <c r="G64" s="321">
        <f>IF(SUM(G62:K62)=0,0,SUM(G63:K63)/SUM(G62:K62))</f>
        <v>0</v>
      </c>
      <c r="H64" s="322"/>
      <c r="I64" s="322"/>
      <c r="J64" s="322"/>
      <c r="K64" s="326"/>
      <c r="L64" s="327">
        <f>IF(SUM(L62:O62)=0,0,SUM(L63:O63)/SUM(L62:O62))</f>
        <v>4.5454545454545456E-2</v>
      </c>
      <c r="M64" s="322"/>
      <c r="N64" s="322"/>
      <c r="O64" s="326"/>
      <c r="P64" s="327">
        <f>IF(SUM(P62:S62)=0,0,SUM(P63:S63)/SUM(P62:S62))</f>
        <v>0.23529411764705882</v>
      </c>
      <c r="Q64" s="322"/>
      <c r="R64" s="322"/>
      <c r="S64" s="323"/>
      <c r="T64" s="321">
        <f>IF(SUM(T62:X62)=0,0,SUM(T63:X63)/SUM(T62:X62))</f>
        <v>3.0303030303030304E-2</v>
      </c>
      <c r="U64" s="328"/>
      <c r="V64" s="328"/>
      <c r="W64" s="328"/>
      <c r="X64" s="329"/>
      <c r="Y64" s="327">
        <f>IF(SUM(Y62:AB62)=0,0,SUM(Y63:AB63)/SUM(Y62:AB62))</f>
        <v>0</v>
      </c>
      <c r="Z64" s="322"/>
      <c r="AA64" s="322"/>
      <c r="AB64" s="326"/>
      <c r="AC64" s="327">
        <f>IF(SUM(AC62:AF62)=0,0,SUM(AC63:AF63)/SUM(AC62:AF62))</f>
        <v>0</v>
      </c>
      <c r="AD64" s="330"/>
      <c r="AE64" s="330"/>
      <c r="AF64" s="331"/>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0.11842105263157894</v>
      </c>
      <c r="H65" s="320"/>
      <c r="I65" s="320"/>
      <c r="J65" s="320"/>
      <c r="K65" s="320"/>
      <c r="L65" s="320"/>
      <c r="M65" s="320"/>
      <c r="N65" s="320"/>
      <c r="O65" s="320"/>
      <c r="P65" s="320"/>
      <c r="Q65" s="320"/>
      <c r="R65" s="320"/>
      <c r="S65" s="320"/>
      <c r="T65" s="320">
        <f>IF(SUM(T62:AF62)=0,0,SUM(T63:AF63)/SUM(T62:AF62))</f>
        <v>1.1764705882352941E-2</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1.9713261648745518E-2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126"/>
      <c r="C67" s="49"/>
      <c r="D67" s="49"/>
      <c r="E67" s="122"/>
      <c r="F67" s="50" t="s">
        <v>42</v>
      </c>
      <c r="G67" s="294">
        <f>SUM(G62:K62)</f>
        <v>10</v>
      </c>
      <c r="H67" s="295"/>
      <c r="I67" s="295"/>
      <c r="J67" s="295"/>
      <c r="K67" s="296"/>
      <c r="L67" s="297">
        <f>G67+SUM(L62:O62)</f>
        <v>21</v>
      </c>
      <c r="M67" s="295"/>
      <c r="N67" s="295"/>
      <c r="O67" s="296"/>
      <c r="P67" s="297">
        <f>L67+SUM(P62:S62)</f>
        <v>38</v>
      </c>
      <c r="Q67" s="295"/>
      <c r="R67" s="295"/>
      <c r="S67" s="298"/>
      <c r="T67" s="294">
        <f>P67+SUM(T62:X62)</f>
        <v>71</v>
      </c>
      <c r="U67" s="295"/>
      <c r="V67" s="295"/>
      <c r="W67" s="296"/>
      <c r="X67" s="297">
        <f>T67+SUM(Y62:AB62)</f>
        <v>99</v>
      </c>
      <c r="Y67" s="295"/>
      <c r="Z67" s="295"/>
      <c r="AA67" s="295"/>
      <c r="AB67" s="296"/>
      <c r="AC67" s="297">
        <f>X67+SUM(AC62:AF62)</f>
        <v>123</v>
      </c>
      <c r="AD67" s="295"/>
      <c r="AE67" s="295"/>
      <c r="AF67" s="298"/>
      <c r="AG67" s="294">
        <f>AC67+SUM(AG62:AK62)</f>
        <v>149</v>
      </c>
      <c r="AH67" s="295"/>
      <c r="AI67" s="295"/>
      <c r="AJ67" s="295"/>
      <c r="AK67" s="296"/>
      <c r="AL67" s="297">
        <f>AG67+SUM(AL62:AO62)</f>
        <v>175</v>
      </c>
      <c r="AM67" s="295"/>
      <c r="AN67" s="295"/>
      <c r="AO67" s="296"/>
      <c r="AP67" s="297">
        <f>AL67+SUM(AP62:AT62)</f>
        <v>203</v>
      </c>
      <c r="AQ67" s="295"/>
      <c r="AR67" s="295"/>
      <c r="AS67" s="298"/>
      <c r="AT67" s="294">
        <f>AP67+SUM(AU62:AX62)</f>
        <v>230</v>
      </c>
      <c r="AU67" s="295"/>
      <c r="AV67" s="295"/>
      <c r="AW67" s="295"/>
      <c r="AX67" s="296"/>
      <c r="AY67" s="297">
        <f>AT67+SUM(AY62:BB62)</f>
        <v>253</v>
      </c>
      <c r="AZ67" s="295"/>
      <c r="BA67" s="295"/>
      <c r="BB67" s="296"/>
      <c r="BC67" s="297">
        <f>AY67+SUM(BC62:BG62)</f>
        <v>279</v>
      </c>
      <c r="BD67" s="295"/>
      <c r="BE67" s="295"/>
      <c r="BF67" s="298"/>
      <c r="BG67" s="57"/>
      <c r="BH67" s="51"/>
    </row>
    <row r="68" spans="1:60">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ht="13" thickBot="1">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299" t="s">
        <v>133</v>
      </c>
      <c r="G70" s="300">
        <f>SUM(G63:BG63)</f>
        <v>5.5</v>
      </c>
      <c r="H70" s="301"/>
      <c r="I70" s="301"/>
      <c r="J70" s="301"/>
      <c r="K70" s="301"/>
      <c r="L70" s="304">
        <f>G70/G72</f>
        <v>0.14473684210526316</v>
      </c>
      <c r="M70" s="304"/>
      <c r="N70" s="304"/>
      <c r="O70" s="305"/>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299"/>
      <c r="G71" s="302"/>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c r="F72" s="299"/>
      <c r="G72" s="310">
        <f>SUM(G62:S62)</f>
        <v>38</v>
      </c>
      <c r="H72" s="303"/>
      <c r="I72" s="303"/>
      <c r="J72" s="303"/>
      <c r="K72" s="303"/>
      <c r="L72" s="306"/>
      <c r="M72" s="306"/>
      <c r="N72" s="306"/>
      <c r="O72" s="307"/>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ht="13" thickBot="1">
      <c r="F73" s="299"/>
      <c r="G73" s="311"/>
      <c r="H73" s="312"/>
      <c r="I73" s="312"/>
      <c r="J73" s="312"/>
      <c r="K73" s="312"/>
      <c r="L73" s="308"/>
      <c r="M73" s="308"/>
      <c r="N73" s="308"/>
      <c r="O73" s="30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363">
        <f>G64</f>
        <v>0</v>
      </c>
      <c r="H76" s="364"/>
      <c r="I76" s="364"/>
      <c r="J76" s="364"/>
      <c r="K76" s="365"/>
      <c r="L76" s="366">
        <f>L64</f>
        <v>4.5454545454545456E-2</v>
      </c>
      <c r="M76" s="364"/>
      <c r="N76" s="364"/>
      <c r="O76" s="365"/>
      <c r="P76" s="366">
        <f>P64</f>
        <v>0.23529411764705882</v>
      </c>
      <c r="Q76" s="364"/>
      <c r="R76" s="364"/>
      <c r="S76" s="367"/>
      <c r="T76" s="363">
        <f>T64</f>
        <v>3.0303030303030304E-2</v>
      </c>
      <c r="U76" s="368"/>
      <c r="V76" s="368"/>
      <c r="W76" s="368"/>
      <c r="X76" s="369"/>
      <c r="Y76" s="366">
        <f>Y64</f>
        <v>0</v>
      </c>
      <c r="Z76" s="364"/>
      <c r="AA76" s="364"/>
      <c r="AB76" s="365"/>
      <c r="AC76" s="366">
        <f>AC64</f>
        <v>0</v>
      </c>
      <c r="AD76" s="364"/>
      <c r="AE76" s="364"/>
      <c r="AF76" s="367"/>
      <c r="AG76" s="359">
        <f>AG64</f>
        <v>0</v>
      </c>
      <c r="AH76" s="360"/>
      <c r="AI76" s="360"/>
      <c r="AJ76" s="360"/>
      <c r="AK76" s="360"/>
      <c r="AL76" s="361">
        <f>AL64</f>
        <v>0</v>
      </c>
      <c r="AM76" s="360"/>
      <c r="AN76" s="360"/>
      <c r="AO76" s="360"/>
      <c r="AP76" s="366">
        <f>AP64</f>
        <v>0</v>
      </c>
      <c r="AQ76" s="368"/>
      <c r="AR76" s="368"/>
      <c r="AS76" s="368"/>
      <c r="AT76" s="370"/>
      <c r="AU76" s="359">
        <f>AU64</f>
        <v>0</v>
      </c>
      <c r="AV76" s="360"/>
      <c r="AW76" s="360"/>
      <c r="AX76" s="360"/>
      <c r="AY76" s="361">
        <f>AY64</f>
        <v>0</v>
      </c>
      <c r="AZ76" s="360"/>
      <c r="BA76" s="360"/>
      <c r="BB76" s="360"/>
      <c r="BC76" s="361">
        <f>BC64</f>
        <v>0</v>
      </c>
      <c r="BD76" s="360"/>
      <c r="BE76" s="360"/>
      <c r="BF76" s="360"/>
      <c r="BG76" s="362"/>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6:AX76"/>
    <mergeCell ref="AY76:BB76"/>
    <mergeCell ref="BC76:BG76"/>
    <mergeCell ref="G76:K76"/>
    <mergeCell ref="L76:O76"/>
    <mergeCell ref="P76:S76"/>
    <mergeCell ref="T76:X76"/>
    <mergeCell ref="Y76:AB76"/>
    <mergeCell ref="AC76:AF76"/>
    <mergeCell ref="AG76:AK76"/>
    <mergeCell ref="AL76:AO76"/>
    <mergeCell ref="AP76:AT76"/>
    <mergeCell ref="C1:C4"/>
    <mergeCell ref="A6:A7"/>
    <mergeCell ref="B6:B13"/>
    <mergeCell ref="C6:C7"/>
    <mergeCell ref="D6:D7"/>
    <mergeCell ref="E6:E7"/>
    <mergeCell ref="A10:A11"/>
    <mergeCell ref="C10:C11"/>
    <mergeCell ref="D10:D11"/>
    <mergeCell ref="E10:E11"/>
    <mergeCell ref="F10:F11"/>
    <mergeCell ref="A12:A13"/>
    <mergeCell ref="C12:C13"/>
    <mergeCell ref="D12:D13"/>
    <mergeCell ref="E12:E13"/>
    <mergeCell ref="F12:F13"/>
    <mergeCell ref="F6:F7"/>
    <mergeCell ref="A8:A9"/>
    <mergeCell ref="C8:C9"/>
    <mergeCell ref="D8:D9"/>
    <mergeCell ref="E8:E9"/>
    <mergeCell ref="F8:F9"/>
    <mergeCell ref="F16:F17"/>
    <mergeCell ref="A18:A19"/>
    <mergeCell ref="C18:C19"/>
    <mergeCell ref="D18:D19"/>
    <mergeCell ref="E18:E19"/>
    <mergeCell ref="F18:F19"/>
    <mergeCell ref="A14:A15"/>
    <mergeCell ref="B14:B19"/>
    <mergeCell ref="C14:C15"/>
    <mergeCell ref="D14:D15"/>
    <mergeCell ref="E14:E15"/>
    <mergeCell ref="F14:F15"/>
    <mergeCell ref="A16:A17"/>
    <mergeCell ref="C16:C17"/>
    <mergeCell ref="D16:D17"/>
    <mergeCell ref="E16:E17"/>
    <mergeCell ref="A20:A21"/>
    <mergeCell ref="B20:B23"/>
    <mergeCell ref="C20:C21"/>
    <mergeCell ref="D20:D21"/>
    <mergeCell ref="E20:E21"/>
    <mergeCell ref="F20:F21"/>
    <mergeCell ref="A22:A23"/>
    <mergeCell ref="C22:C23"/>
    <mergeCell ref="D22:D23"/>
    <mergeCell ref="E22:E23"/>
    <mergeCell ref="A26:A27"/>
    <mergeCell ref="B26:B27"/>
    <mergeCell ref="C26:C27"/>
    <mergeCell ref="D26:D27"/>
    <mergeCell ref="E26:E27"/>
    <mergeCell ref="F26:F27"/>
    <mergeCell ref="F22:F23"/>
    <mergeCell ref="A24:A25"/>
    <mergeCell ref="B24:B25"/>
    <mergeCell ref="C24:C25"/>
    <mergeCell ref="D24:D25"/>
    <mergeCell ref="E24:E25"/>
    <mergeCell ref="F24:F25"/>
    <mergeCell ref="A28:A29"/>
    <mergeCell ref="B28:B31"/>
    <mergeCell ref="C28:C29"/>
    <mergeCell ref="D28:D29"/>
    <mergeCell ref="E28:E29"/>
    <mergeCell ref="F28:F29"/>
    <mergeCell ref="A30:A31"/>
    <mergeCell ref="C30:C31"/>
    <mergeCell ref="D30:D31"/>
    <mergeCell ref="E30:E31"/>
    <mergeCell ref="F30:F31"/>
    <mergeCell ref="A32:A33"/>
    <mergeCell ref="B32:B35"/>
    <mergeCell ref="C32:C33"/>
    <mergeCell ref="D32:D33"/>
    <mergeCell ref="E32:E33"/>
    <mergeCell ref="F32:F33"/>
    <mergeCell ref="A34:A35"/>
    <mergeCell ref="C34:C35"/>
    <mergeCell ref="D34:D35"/>
    <mergeCell ref="E34:E35"/>
    <mergeCell ref="F34:F35"/>
    <mergeCell ref="A36:A37"/>
    <mergeCell ref="B36:B39"/>
    <mergeCell ref="C36:C37"/>
    <mergeCell ref="D36:D37"/>
    <mergeCell ref="E36:E37"/>
    <mergeCell ref="F36:F37"/>
    <mergeCell ref="A38:A39"/>
    <mergeCell ref="C38:C39"/>
    <mergeCell ref="D38:D39"/>
    <mergeCell ref="E38:E39"/>
    <mergeCell ref="F38:F39"/>
    <mergeCell ref="A40:A41"/>
    <mergeCell ref="B40:B41"/>
    <mergeCell ref="C40:C41"/>
    <mergeCell ref="D40:D41"/>
    <mergeCell ref="E40:E41"/>
    <mergeCell ref="F40:F41"/>
    <mergeCell ref="A44:A45"/>
    <mergeCell ref="B44:B45"/>
    <mergeCell ref="C44:C45"/>
    <mergeCell ref="D44:D45"/>
    <mergeCell ref="E44:E45"/>
    <mergeCell ref="F44:F45"/>
    <mergeCell ref="A42:A43"/>
    <mergeCell ref="B42:B43"/>
    <mergeCell ref="C42:C43"/>
    <mergeCell ref="D42:D43"/>
    <mergeCell ref="E42:E43"/>
    <mergeCell ref="F42:F43"/>
    <mergeCell ref="A48:A49"/>
    <mergeCell ref="B48:B49"/>
    <mergeCell ref="C48:C49"/>
    <mergeCell ref="D48:D49"/>
    <mergeCell ref="E48:E49"/>
    <mergeCell ref="F48:F49"/>
    <mergeCell ref="A46:A47"/>
    <mergeCell ref="B46:B47"/>
    <mergeCell ref="C46:C47"/>
    <mergeCell ref="D46:D47"/>
    <mergeCell ref="E46:E47"/>
    <mergeCell ref="F46:F47"/>
    <mergeCell ref="A52:A53"/>
    <mergeCell ref="B52:B53"/>
    <mergeCell ref="C52:C53"/>
    <mergeCell ref="D52:D53"/>
    <mergeCell ref="E52:E53"/>
    <mergeCell ref="F52:F53"/>
    <mergeCell ref="A50:A51"/>
    <mergeCell ref="B50:B51"/>
    <mergeCell ref="C50:C51"/>
    <mergeCell ref="D50:D51"/>
    <mergeCell ref="E50:E51"/>
    <mergeCell ref="F50:F51"/>
    <mergeCell ref="A56:A57"/>
    <mergeCell ref="B56:B57"/>
    <mergeCell ref="C56:C57"/>
    <mergeCell ref="D56:D57"/>
    <mergeCell ref="E56:E57"/>
    <mergeCell ref="F56:F57"/>
    <mergeCell ref="A54:A55"/>
    <mergeCell ref="B54:B55"/>
    <mergeCell ref="C54:C55"/>
    <mergeCell ref="D54:D55"/>
    <mergeCell ref="E54:E55"/>
    <mergeCell ref="F54:F55"/>
    <mergeCell ref="A60:A61"/>
    <mergeCell ref="B60:B61"/>
    <mergeCell ref="C60:C61"/>
    <mergeCell ref="D60:D61"/>
    <mergeCell ref="E60:E61"/>
    <mergeCell ref="F60:F61"/>
    <mergeCell ref="A58:A59"/>
    <mergeCell ref="B58:B59"/>
    <mergeCell ref="C58:C59"/>
    <mergeCell ref="D58:D59"/>
    <mergeCell ref="E58:E59"/>
    <mergeCell ref="F58:F59"/>
    <mergeCell ref="AU64:AX64"/>
    <mergeCell ref="AY64:BB64"/>
    <mergeCell ref="BC64:BG64"/>
    <mergeCell ref="G65:S65"/>
    <mergeCell ref="T65:AF65"/>
    <mergeCell ref="AG65:AT65"/>
    <mergeCell ref="AU65:BG65"/>
    <mergeCell ref="BI62:BI63"/>
    <mergeCell ref="G64:K64"/>
    <mergeCell ref="L64:O64"/>
    <mergeCell ref="P64:S64"/>
    <mergeCell ref="T64:X64"/>
    <mergeCell ref="Y64:AB64"/>
    <mergeCell ref="AC64:AF64"/>
    <mergeCell ref="AG64:AK64"/>
    <mergeCell ref="AL64:AO64"/>
    <mergeCell ref="AP64:AT64"/>
    <mergeCell ref="AT67:AX67"/>
    <mergeCell ref="AY67:BB67"/>
    <mergeCell ref="BC67:BF67"/>
    <mergeCell ref="F70:F73"/>
    <mergeCell ref="G70:K71"/>
    <mergeCell ref="L70:O73"/>
    <mergeCell ref="G72:K73"/>
    <mergeCell ref="G66:BG66"/>
    <mergeCell ref="G67:K67"/>
    <mergeCell ref="L67:O67"/>
    <mergeCell ref="P67:S67"/>
    <mergeCell ref="T67:W67"/>
    <mergeCell ref="X67:AB67"/>
    <mergeCell ref="AC67:AF67"/>
    <mergeCell ref="AG67:AK67"/>
    <mergeCell ref="AL67:AO67"/>
    <mergeCell ref="AP67:AS67"/>
  </mergeCells>
  <conditionalFormatting sqref="G64:G66">
    <cfRule type="cellIs" dxfId="2039" priority="319" stopIfTrue="1" operator="greaterThan">
      <formula>0.95</formula>
    </cfRule>
    <cfRule type="cellIs" dxfId="2038" priority="320" stopIfTrue="1" operator="between">
      <formula>0.9</formula>
      <formula>0.95</formula>
    </cfRule>
    <cfRule type="cellIs" dxfId="2037" priority="321" stopIfTrue="1" operator="lessThan">
      <formula>0.9</formula>
    </cfRule>
  </conditionalFormatting>
  <conditionalFormatting sqref="G6:AX6 BC6:BF6">
    <cfRule type="cellIs" dxfId="2036" priority="151" stopIfTrue="1" operator="equal">
      <formula>5</formula>
    </cfRule>
    <cfRule type="cellIs" dxfId="2035" priority="155" stopIfTrue="1" operator="equal">
      <formula>1</formula>
    </cfRule>
    <cfRule type="cellIs" dxfId="2034" priority="156" stopIfTrue="1" operator="equal">
      <formula>5</formula>
    </cfRule>
  </conditionalFormatting>
  <conditionalFormatting sqref="G6:AX7 BC6:BF7">
    <cfRule type="cellIs" dxfId="2033" priority="157" stopIfTrue="1" operator="equal">
      <formula>2</formula>
    </cfRule>
    <cfRule type="cellIs" dxfId="2032" priority="158" stopIfTrue="1" operator="equal">
      <formula>3</formula>
    </cfRule>
    <cfRule type="cellIs" dxfId="2031" priority="159" stopIfTrue="1" operator="equal">
      <formula>4</formula>
    </cfRule>
  </conditionalFormatting>
  <conditionalFormatting sqref="G7:AX7 BC7:BF7">
    <cfRule type="cellIs" dxfId="2030" priority="148" stopIfTrue="1" operator="equal">
      <formula>3</formula>
    </cfRule>
    <cfRule type="cellIs" dxfId="2029" priority="149" stopIfTrue="1" operator="equal">
      <formula>4</formula>
    </cfRule>
    <cfRule type="cellIs" dxfId="2028" priority="152" stopIfTrue="1" operator="equal">
      <formula>2</formula>
    </cfRule>
    <cfRule type="cellIs" dxfId="2027" priority="153" stopIfTrue="1" operator="equal">
      <formula>3</formula>
    </cfRule>
    <cfRule type="cellIs" dxfId="2026" priority="154" stopIfTrue="1" operator="equal">
      <formula>4</formula>
    </cfRule>
  </conditionalFormatting>
  <conditionalFormatting sqref="G8:AX8 G10:AX10 G12:AX12 G14:AX14 G16:AX16 G18:AX18 G20:AX20 G22:AX22 G24:AX24 G26:AX26 G28:AX28 G30:AX30 G32:AX32 G34:AX34 G36:AX36 G38:AX38 G40:AX40 G42:AX42 G44:AX44 G46:AX46 G48:AX48 G50:AX50 G54:AX54 G56:AX56 G58:AX58 G60:AX60 BC8:BF8 BC10:BF10 BC12:BF12 BC14:BF14 BC16:BF16 BC18:BF18 BC20:BF20 BC22:BF22 BC24:BF24 BC26:BF26 BC28:BF28 BC30:BF30 BC32:BF32 BC34:BF34 BC36:BF36 BC38:BF38 BC40:BF40 BC42:BF42 BC44:BF44 BC46:BF46 BC48:BF48 BC50:BF50 BC54:BF54 BC56:BF56 BC58:BF58 BC60:BF60">
    <cfRule type="cellIs" dxfId="2025" priority="112" stopIfTrue="1" operator="equal">
      <formula>1</formula>
    </cfRule>
  </conditionalFormatting>
  <conditionalFormatting sqref="G8:AX8 G10:AX10 G12:AX12 G14:AX14 G16:AX16 G18:AX18 G20:AX20 G22:AX22 G24:AX24 G26:AX26 G28:AX28 G30:AX30 G32:AX32 G34:AX34 G36:AX36 G38:AX38 G40:AX40 G42:AX42 G44:AX44 G46:AX46 G48:AX48 G50:AX50 G54:AX54 G56:AX56 G58:AX58 G60:AX60">
    <cfRule type="cellIs" dxfId="2024" priority="102" stopIfTrue="1" operator="equal">
      <formula>1</formula>
    </cfRule>
    <cfRule type="cellIs" dxfId="2023" priority="103" stopIfTrue="1" operator="equal">
      <formula>5</formula>
    </cfRule>
  </conditionalFormatting>
  <conditionalFormatting sqref="G8:AX8 BC8:BF8 G10:AX10 BC10:BF10 G12:AX12 BC12:BF12 G14:AX14 BC14:BF14 G16:AX16 BC16:BF16 G18:AX18 BC18:BF18 G20:AX20 BC20:BF20 G22:AX22 BC22:BF22 G24:AX24 BC24:BF24 G26:AX26 BC26:BF26 G28:AX28 BC28:BF28 G30:AX30 BC30:BF30 G32:AX32 BC32:BF32 G34:AX34 BC34:BF34 G36:AX36 BC36:BF36 G38:AX38 BC38:BF38 G40:AX40 BC40:BF40 G42:AX42 BC42:BF42 G44:AX44 BC44:BF44 G46:AX46 BC46:BF46 G48:AX48 BC48:BF48 G50:AX50 BC50:BF50 G54:AX54 BC54:BF54 G56:AX56 BC56:BF56 G58:AX58 BC58:BF58 G60:AX60 BC60:BF60">
    <cfRule type="cellIs" dxfId="2022" priority="113" stopIfTrue="1" operator="equal">
      <formula>5</formula>
    </cfRule>
    <cfRule type="cellIs" dxfId="2021" priority="117" stopIfTrue="1" operator="equal">
      <formula>1</formula>
    </cfRule>
    <cfRule type="cellIs" dxfId="2020" priority="118" stopIfTrue="1" operator="equal">
      <formula>5</formula>
    </cfRule>
  </conditionalFormatting>
  <conditionalFormatting sqref="G9:AX9 BC9:BF9 G11:AX11 BC11:BF11 G13:AX13 BC13:BF13 G15:AX15 BC15:BF15 G17:AX17 BC17:BF17 G19:AX19 BC19:BF19 G21:AX21 BC21:BF21 G23:AX23 BC23:BF23 G25:AX25 BC25:BF25 G27:AX27 BC27:BF27 G29:AX29 BC29:BF29 G31:AX31 BC31:BF31 G33:AX33 BC33:BF33 G35:AX35 BC35:BF35 G37:AX37 BC37:BF37 G39:AX39 BC39:BF39 G41:AX41 BC41:BF41 G43:AX43 BC43:BF43 G45:AX45 BC45:BF45 G47:AX47 BC47:BF47 G49:AX49 BC49:BF49 G51:AX51 BC51:BF51 G55:AX55 BC55:BF55 G57:AX57 BC57:BF57 G59:AX59 BC59:BF59 G61:AX61 BC61:BF61">
    <cfRule type="cellIs" dxfId="2019" priority="99" stopIfTrue="1" operator="equal">
      <formula>2</formula>
    </cfRule>
    <cfRule type="cellIs" dxfId="2018" priority="100" stopIfTrue="1" operator="equal">
      <formula>3</formula>
    </cfRule>
    <cfRule type="cellIs" dxfId="2017" priority="101" stopIfTrue="1" operator="equal">
      <formula>4</formula>
    </cfRule>
    <cfRule type="cellIs" dxfId="2016" priority="109" stopIfTrue="1" operator="equal">
      <formula>2</formula>
    </cfRule>
    <cfRule type="cellIs" dxfId="2015" priority="110" stopIfTrue="1" operator="equal">
      <formula>3</formula>
    </cfRule>
    <cfRule type="cellIs" dxfId="2014" priority="111" stopIfTrue="1" operator="equal">
      <formula>4</formula>
    </cfRule>
    <cfRule type="cellIs" dxfId="2013" priority="114" stopIfTrue="1" operator="equal">
      <formula>2</formula>
    </cfRule>
    <cfRule type="cellIs" dxfId="2012" priority="115" stopIfTrue="1" operator="equal">
      <formula>3</formula>
    </cfRule>
    <cfRule type="cellIs" dxfId="2011" priority="116" stopIfTrue="1" operator="equal">
      <formula>4</formula>
    </cfRule>
  </conditionalFormatting>
  <conditionalFormatting sqref="G52:AX52 BC52:BF52">
    <cfRule type="cellIs" dxfId="2010" priority="44" stopIfTrue="1" operator="equal">
      <formula>1</formula>
    </cfRule>
    <cfRule type="cellIs" dxfId="2009" priority="45" stopIfTrue="1" operator="equal">
      <formula>5</formula>
    </cfRule>
    <cfRule type="cellIs" dxfId="2008" priority="49" stopIfTrue="1" operator="equal">
      <formula>1</formula>
    </cfRule>
    <cfRule type="cellIs" dxfId="2007" priority="50" stopIfTrue="1" operator="equal">
      <formula>5</formula>
    </cfRule>
  </conditionalFormatting>
  <conditionalFormatting sqref="G52:AX52">
    <cfRule type="cellIs" dxfId="2006" priority="34" stopIfTrue="1" operator="equal">
      <formula>1</formula>
    </cfRule>
    <cfRule type="cellIs" dxfId="2005" priority="35" stopIfTrue="1" operator="equal">
      <formula>5</formula>
    </cfRule>
  </conditionalFormatting>
  <conditionalFormatting sqref="G53:AX53 BC53:BF53">
    <cfRule type="cellIs" dxfId="2004" priority="31" stopIfTrue="1" operator="equal">
      <formula>2</formula>
    </cfRule>
    <cfRule type="cellIs" dxfId="2003" priority="32" stopIfTrue="1" operator="equal">
      <formula>3</formula>
    </cfRule>
    <cfRule type="cellIs" dxfId="2002" priority="33" stopIfTrue="1" operator="equal">
      <formula>4</formula>
    </cfRule>
    <cfRule type="cellIs" dxfId="2001" priority="41" stopIfTrue="1" operator="equal">
      <formula>2</formula>
    </cfRule>
    <cfRule type="cellIs" dxfId="2000" priority="42" stopIfTrue="1" operator="equal">
      <formula>3</formula>
    </cfRule>
    <cfRule type="cellIs" dxfId="1999" priority="43" stopIfTrue="1" operator="equal">
      <formula>4</formula>
    </cfRule>
    <cfRule type="cellIs" dxfId="1998" priority="46" stopIfTrue="1" operator="equal">
      <formula>2</formula>
    </cfRule>
    <cfRule type="cellIs" dxfId="1997" priority="47" stopIfTrue="1" operator="equal">
      <formula>3</formula>
    </cfRule>
    <cfRule type="cellIs" dxfId="1996" priority="48" stopIfTrue="1" operator="equal">
      <formula>4</formula>
    </cfRule>
  </conditionalFormatting>
  <conditionalFormatting sqref="G6:BB6">
    <cfRule type="cellIs" dxfId="1995" priority="79" stopIfTrue="1" operator="equal">
      <formula>1</formula>
    </cfRule>
    <cfRule type="cellIs" dxfId="1994" priority="80" stopIfTrue="1" operator="equal">
      <formula>5</formula>
    </cfRule>
  </conditionalFormatting>
  <conditionalFormatting sqref="G7:BB7">
    <cfRule type="cellIs" dxfId="1993" priority="76" stopIfTrue="1" operator="equal">
      <formula>2</formula>
    </cfRule>
    <cfRule type="cellIs" dxfId="1992" priority="77" stopIfTrue="1" operator="equal">
      <formula>3</formula>
    </cfRule>
    <cfRule type="cellIs" dxfId="1991" priority="78" stopIfTrue="1" operator="equal">
      <formula>4</formula>
    </cfRule>
  </conditionalFormatting>
  <conditionalFormatting sqref="G8:BG51 G54:BG61">
    <cfRule type="cellIs" dxfId="1990" priority="94" stopIfTrue="1" operator="equal">
      <formula>2</formula>
    </cfRule>
    <cfRule type="cellIs" dxfId="1989" priority="95" stopIfTrue="1" operator="equal">
      <formula>3</formula>
    </cfRule>
    <cfRule type="cellIs" dxfId="1988" priority="96" stopIfTrue="1" operator="equal">
      <formula>4</formula>
    </cfRule>
  </conditionalFormatting>
  <conditionalFormatting sqref="G52:BG53">
    <cfRule type="cellIs" dxfId="1987" priority="26" stopIfTrue="1" operator="equal">
      <formula>2</formula>
    </cfRule>
    <cfRule type="cellIs" dxfId="1986" priority="27" stopIfTrue="1" operator="equal">
      <formula>3</formula>
    </cfRule>
    <cfRule type="cellIs" dxfId="1985" priority="28" stopIfTrue="1" operator="equal">
      <formula>4</formula>
    </cfRule>
  </conditionalFormatting>
  <conditionalFormatting sqref="G68:BG69 G70 L70 P70:BG73 G72 G74:BG75 G77:L82 M77:BG83">
    <cfRule type="cellIs" dxfId="1984" priority="425" stopIfTrue="1" operator="equal">
      <formula>1</formula>
    </cfRule>
    <cfRule type="cellIs" dxfId="1983" priority="426" stopIfTrue="1" operator="equal">
      <formula>2</formula>
    </cfRule>
    <cfRule type="cellIs" dxfId="1982" priority="427" stopIfTrue="1" operator="equal">
      <formula>3</formula>
    </cfRule>
  </conditionalFormatting>
  <conditionalFormatting sqref="L64">
    <cfRule type="cellIs" dxfId="1981" priority="340" stopIfTrue="1" operator="greaterThan">
      <formula>0.95</formula>
    </cfRule>
    <cfRule type="cellIs" dxfId="1980" priority="341" stopIfTrue="1" operator="between">
      <formula>0.9</formula>
      <formula>0.95</formula>
    </cfRule>
    <cfRule type="cellIs" dxfId="1979" priority="342" stopIfTrue="1" operator="lessThan">
      <formula>0.9</formula>
    </cfRule>
  </conditionalFormatting>
  <conditionalFormatting sqref="P64">
    <cfRule type="cellIs" dxfId="1978" priority="337" stopIfTrue="1" operator="greaterThan">
      <formula>0.95</formula>
    </cfRule>
    <cfRule type="cellIs" dxfId="1977" priority="338" stopIfTrue="1" operator="between">
      <formula>0.9</formula>
      <formula>0.95</formula>
    </cfRule>
    <cfRule type="cellIs" dxfId="1976" priority="339" stopIfTrue="1" operator="lessThan">
      <formula>0.9</formula>
    </cfRule>
  </conditionalFormatting>
  <conditionalFormatting sqref="T64 Y64 AC64 AP64 BC64">
    <cfRule type="cellIs" dxfId="1975" priority="343" stopIfTrue="1" operator="greaterThan">
      <formula>0.95</formula>
    </cfRule>
    <cfRule type="cellIs" dxfId="1974" priority="344" stopIfTrue="1" operator="between">
      <formula>0.9</formula>
      <formula>0.95</formula>
    </cfRule>
    <cfRule type="cellIs" dxfId="1973" priority="345" stopIfTrue="1" operator="lessThan">
      <formula>0.9</formula>
    </cfRule>
  </conditionalFormatting>
  <conditionalFormatting sqref="T65:AG65">
    <cfRule type="cellIs" dxfId="1972" priority="322" stopIfTrue="1" operator="greaterThan">
      <formula>0.95</formula>
    </cfRule>
    <cfRule type="cellIs" dxfId="1971" priority="323" stopIfTrue="1" operator="between">
      <formula>0.9</formula>
      <formula>0.95</formula>
    </cfRule>
    <cfRule type="cellIs" dxfId="1970" priority="324" stopIfTrue="1" operator="lessThan">
      <formula>0.9</formula>
    </cfRule>
  </conditionalFormatting>
  <conditionalFormatting sqref="AG64">
    <cfRule type="cellIs" dxfId="1969" priority="331" stopIfTrue="1" operator="greaterThan">
      <formula>0.95</formula>
    </cfRule>
    <cfRule type="cellIs" dxfId="1968" priority="332" stopIfTrue="1" operator="between">
      <formula>0.9</formula>
      <formula>0.95</formula>
    </cfRule>
    <cfRule type="cellIs" dxfId="1967" priority="333" stopIfTrue="1" operator="lessThan">
      <formula>0.9</formula>
    </cfRule>
  </conditionalFormatting>
  <conditionalFormatting sqref="AL64">
    <cfRule type="cellIs" dxfId="1966" priority="328" stopIfTrue="1" operator="greaterThan">
      <formula>0.95</formula>
    </cfRule>
    <cfRule type="cellIs" dxfId="1965" priority="329" stopIfTrue="1" operator="between">
      <formula>0.9</formula>
      <formula>0.95</formula>
    </cfRule>
    <cfRule type="cellIs" dxfId="1964" priority="330" stopIfTrue="1" operator="lessThan">
      <formula>0.9</formula>
    </cfRule>
  </conditionalFormatting>
  <conditionalFormatting sqref="AU64:AU65">
    <cfRule type="cellIs" dxfId="1963" priority="325" stopIfTrue="1" operator="greaterThan">
      <formula>0.95</formula>
    </cfRule>
    <cfRule type="cellIs" dxfId="1962" priority="326" stopIfTrue="1" operator="between">
      <formula>0.9</formula>
      <formula>0.95</formula>
    </cfRule>
    <cfRule type="cellIs" dxfId="1961" priority="327" stopIfTrue="1" operator="lessThan">
      <formula>0.9</formula>
    </cfRule>
  </conditionalFormatting>
  <conditionalFormatting sqref="AY64">
    <cfRule type="cellIs" dxfId="1960" priority="334" stopIfTrue="1" operator="greaterThan">
      <formula>0.95</formula>
    </cfRule>
    <cfRule type="cellIs" dxfId="1959" priority="335" stopIfTrue="1" operator="between">
      <formula>0.9</formula>
      <formula>0.95</formula>
    </cfRule>
    <cfRule type="cellIs" dxfId="1958" priority="336" stopIfTrue="1" operator="lessThan">
      <formula>0.9</formula>
    </cfRule>
  </conditionalFormatting>
  <conditionalFormatting sqref="AY6:BB6">
    <cfRule type="cellIs" dxfId="1957" priority="69" stopIfTrue="1" operator="equal">
      <formula>1</formula>
    </cfRule>
    <cfRule type="cellIs" dxfId="1956" priority="70" stopIfTrue="1" operator="equal">
      <formula>5</formula>
    </cfRule>
    <cfRule type="cellIs" dxfId="1955" priority="74" stopIfTrue="1" operator="equal">
      <formula>1</formula>
    </cfRule>
    <cfRule type="cellIs" dxfId="1954" priority="75" stopIfTrue="1" operator="equal">
      <formula>5</formula>
    </cfRule>
  </conditionalFormatting>
  <conditionalFormatting sqref="AY6:BB7">
    <cfRule type="cellIs" dxfId="1953" priority="81" stopIfTrue="1" operator="equal">
      <formula>2</formula>
    </cfRule>
    <cfRule type="cellIs" dxfId="1952" priority="82" stopIfTrue="1" operator="equal">
      <formula>3</formula>
    </cfRule>
    <cfRule type="cellIs" dxfId="1951" priority="83" stopIfTrue="1" operator="equal">
      <formula>4</formula>
    </cfRule>
  </conditionalFormatting>
  <conditionalFormatting sqref="AY7:BB7">
    <cfRule type="cellIs" dxfId="1950" priority="66" stopIfTrue="1" operator="equal">
      <formula>2</formula>
    </cfRule>
    <cfRule type="cellIs" dxfId="1949" priority="67" stopIfTrue="1" operator="equal">
      <formula>3</formula>
    </cfRule>
    <cfRule type="cellIs" dxfId="1948" priority="68" stopIfTrue="1" operator="equal">
      <formula>4</formula>
    </cfRule>
    <cfRule type="cellIs" dxfId="1947" priority="71" stopIfTrue="1" operator="equal">
      <formula>2</formula>
    </cfRule>
    <cfRule type="cellIs" dxfId="1946" priority="72" stopIfTrue="1" operator="equal">
      <formula>3</formula>
    </cfRule>
    <cfRule type="cellIs" dxfId="1945" priority="73"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1944" priority="54" stopIfTrue="1" operator="equal">
      <formula>1</formula>
    </cfRule>
    <cfRule type="cellIs" dxfId="1943" priority="55" stopIfTrue="1" operator="equal">
      <formula>5</formula>
    </cfRule>
    <cfRule type="cellIs" dxfId="1942" priority="59" stopIfTrue="1" operator="equal">
      <formula>1</formula>
    </cfRule>
    <cfRule type="cellIs" dxfId="1941" priority="60" stopIfTrue="1" operator="equal">
      <formula>5</formula>
    </cfRule>
    <cfRule type="cellIs" dxfId="1940" priority="64" stopIfTrue="1" operator="equal">
      <formula>1</formula>
    </cfRule>
    <cfRule type="cellIs" dxfId="1939" priority="65"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1938" priority="51" stopIfTrue="1" operator="equal">
      <formula>2</formula>
    </cfRule>
    <cfRule type="cellIs" dxfId="1937" priority="52" stopIfTrue="1" operator="equal">
      <formula>3</formula>
    </cfRule>
    <cfRule type="cellIs" dxfId="1936" priority="53" stopIfTrue="1" operator="equal">
      <formula>4</formula>
    </cfRule>
    <cfRule type="cellIs" dxfId="1935" priority="56" stopIfTrue="1" operator="equal">
      <formula>2</formula>
    </cfRule>
    <cfRule type="cellIs" dxfId="1934" priority="57" stopIfTrue="1" operator="equal">
      <formula>3</formula>
    </cfRule>
    <cfRule type="cellIs" dxfId="1933" priority="58" stopIfTrue="1" operator="equal">
      <formula>4</formula>
    </cfRule>
    <cfRule type="cellIs" dxfId="1932" priority="61" stopIfTrue="1" operator="equal">
      <formula>2</formula>
    </cfRule>
    <cfRule type="cellIs" dxfId="1931" priority="62" stopIfTrue="1" operator="equal">
      <formula>3</formula>
    </cfRule>
    <cfRule type="cellIs" dxfId="1930" priority="63" stopIfTrue="1" operator="equal">
      <formula>4</formula>
    </cfRule>
  </conditionalFormatting>
  <conditionalFormatting sqref="AY52:BB52">
    <cfRule type="cellIs" dxfId="1929" priority="4" stopIfTrue="1" operator="equal">
      <formula>1</formula>
    </cfRule>
    <cfRule type="cellIs" dxfId="1928" priority="5" stopIfTrue="1" operator="equal">
      <formula>5</formula>
    </cfRule>
    <cfRule type="cellIs" dxfId="1927" priority="9" stopIfTrue="1" operator="equal">
      <formula>1</formula>
    </cfRule>
    <cfRule type="cellIs" dxfId="1926" priority="10" stopIfTrue="1" operator="equal">
      <formula>5</formula>
    </cfRule>
    <cfRule type="cellIs" dxfId="1925" priority="14" stopIfTrue="1" operator="equal">
      <formula>1</formula>
    </cfRule>
    <cfRule type="cellIs" dxfId="1924" priority="15" stopIfTrue="1" operator="equal">
      <formula>5</formula>
    </cfRule>
  </conditionalFormatting>
  <conditionalFormatting sqref="AY53:BB53">
    <cfRule type="cellIs" dxfId="1923" priority="1" stopIfTrue="1" operator="equal">
      <formula>2</formula>
    </cfRule>
    <cfRule type="cellIs" dxfId="1922" priority="2" stopIfTrue="1" operator="equal">
      <formula>3</formula>
    </cfRule>
    <cfRule type="cellIs" dxfId="1921" priority="3" stopIfTrue="1" operator="equal">
      <formula>4</formula>
    </cfRule>
    <cfRule type="cellIs" dxfId="1920" priority="6" stopIfTrue="1" operator="equal">
      <formula>2</formula>
    </cfRule>
    <cfRule type="cellIs" dxfId="1919" priority="7" stopIfTrue="1" operator="equal">
      <formula>3</formula>
    </cfRule>
    <cfRule type="cellIs" dxfId="1918" priority="8" stopIfTrue="1" operator="equal">
      <formula>4</formula>
    </cfRule>
    <cfRule type="cellIs" dxfId="1917" priority="11" stopIfTrue="1" operator="equal">
      <formula>2</formula>
    </cfRule>
    <cfRule type="cellIs" dxfId="1916" priority="12" stopIfTrue="1" operator="equal">
      <formula>3</formula>
    </cfRule>
    <cfRule type="cellIs" dxfId="1915" priority="13" stopIfTrue="1" operator="equal">
      <formula>4</formula>
    </cfRule>
  </conditionalFormatting>
  <conditionalFormatting sqref="BC6:BF6 G6:AX6">
    <cfRule type="cellIs" dxfId="1914" priority="150" stopIfTrue="1" operator="equal">
      <formula>1</formula>
    </cfRule>
  </conditionalFormatting>
  <conditionalFormatting sqref="BC7:BF7 G7:AX7">
    <cfRule type="cellIs" dxfId="1913" priority="147" stopIfTrue="1" operator="equal">
      <formula>2</formula>
    </cfRule>
  </conditionalFormatting>
  <conditionalFormatting sqref="BC6:BG6">
    <cfRule type="cellIs" dxfId="1912" priority="132" stopIfTrue="1" operator="equal">
      <formula>1</formula>
    </cfRule>
    <cfRule type="cellIs" dxfId="1911" priority="133" stopIfTrue="1" operator="equal">
      <formula>5</formula>
    </cfRule>
  </conditionalFormatting>
  <conditionalFormatting sqref="BC7:BG7">
    <cfRule type="cellIs" dxfId="1910" priority="129" stopIfTrue="1" operator="equal">
      <formula>2</formula>
    </cfRule>
    <cfRule type="cellIs" dxfId="1909" priority="130" stopIfTrue="1" operator="equal">
      <formula>3</formula>
    </cfRule>
    <cfRule type="cellIs" dxfId="1908" priority="131"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1907" priority="97" stopIfTrue="1" operator="equal">
      <formula>1</formula>
    </cfRule>
    <cfRule type="cellIs" dxfId="1906" priority="98" stopIfTrue="1" operator="equal">
      <formula>5</formula>
    </cfRule>
  </conditionalFormatting>
  <conditionalFormatting sqref="BC52:BG52">
    <cfRule type="cellIs" dxfId="1905" priority="29" stopIfTrue="1" operator="equal">
      <formula>1</formula>
    </cfRule>
    <cfRule type="cellIs" dxfId="1904" priority="30" stopIfTrue="1" operator="equal">
      <formula>5</formula>
    </cfRule>
  </conditionalFormatting>
  <conditionalFormatting sqref="BG6">
    <cfRule type="cellIs" dxfId="1903" priority="122" stopIfTrue="1" operator="equal">
      <formula>1</formula>
    </cfRule>
    <cfRule type="cellIs" dxfId="1902" priority="123" stopIfTrue="1" operator="equal">
      <formula>5</formula>
    </cfRule>
    <cfRule type="cellIs" dxfId="1901" priority="127" stopIfTrue="1" operator="equal">
      <formula>1</formula>
    </cfRule>
    <cfRule type="cellIs" dxfId="1900" priority="128" stopIfTrue="1" operator="equal">
      <formula>5</formula>
    </cfRule>
  </conditionalFormatting>
  <conditionalFormatting sqref="BG6:BG7">
    <cfRule type="cellIs" dxfId="1899" priority="134" stopIfTrue="1" operator="equal">
      <formula>2</formula>
    </cfRule>
    <cfRule type="cellIs" dxfId="1898" priority="135" stopIfTrue="1" operator="equal">
      <formula>3</formula>
    </cfRule>
    <cfRule type="cellIs" dxfId="1897" priority="136" stopIfTrue="1" operator="equal">
      <formula>4</formula>
    </cfRule>
  </conditionalFormatting>
  <conditionalFormatting sqref="BG7">
    <cfRule type="cellIs" dxfId="1896" priority="119" stopIfTrue="1" operator="equal">
      <formula>2</formula>
    </cfRule>
    <cfRule type="cellIs" dxfId="1895" priority="120" stopIfTrue="1" operator="equal">
      <formula>3</formula>
    </cfRule>
    <cfRule type="cellIs" dxfId="1894" priority="121" stopIfTrue="1" operator="equal">
      <formula>4</formula>
    </cfRule>
    <cfRule type="cellIs" dxfId="1893" priority="124" stopIfTrue="1" operator="equal">
      <formula>2</formula>
    </cfRule>
    <cfRule type="cellIs" dxfId="1892" priority="125" stopIfTrue="1" operator="equal">
      <formula>3</formula>
    </cfRule>
    <cfRule type="cellIs" dxfId="1891" priority="126" stopIfTrue="1" operator="equal">
      <formula>4</formula>
    </cfRule>
  </conditionalFormatting>
  <conditionalFormatting sqref="BG8 BG10 BG12 BG14 BG16 BG18 BG20 BG22 BG24 BG26 BG28 BG30 BG32 BG34 BG36 BG38 BG40 BG42 BG44 BG46 BG48 BG50 BG54 BG56 BG58 BG60">
    <cfRule type="cellIs" dxfId="1890" priority="87" stopIfTrue="1" operator="equal">
      <formula>1</formula>
    </cfRule>
    <cfRule type="cellIs" dxfId="1889" priority="88" stopIfTrue="1" operator="equal">
      <formula>5</formula>
    </cfRule>
    <cfRule type="cellIs" dxfId="1888" priority="92" stopIfTrue="1" operator="equal">
      <formula>1</formula>
    </cfRule>
    <cfRule type="cellIs" dxfId="1887" priority="93" stopIfTrue="1" operator="equal">
      <formula>5</formula>
    </cfRule>
  </conditionalFormatting>
  <conditionalFormatting sqref="BG9 BG11 BG13 BG15 BG17 BG19 BG21 BG23 BG25 BG27 BG29 BG31 BG33 BG35 BG37 BG39 BG41 BG43 BG45 BG47 BG49 BG51 BG55 BG57 BG59 BG61">
    <cfRule type="cellIs" dxfId="1886" priority="84" stopIfTrue="1" operator="equal">
      <formula>2</formula>
    </cfRule>
    <cfRule type="cellIs" dxfId="1885" priority="85" stopIfTrue="1" operator="equal">
      <formula>3</formula>
    </cfRule>
    <cfRule type="cellIs" dxfId="1884" priority="86" stopIfTrue="1" operator="equal">
      <formula>4</formula>
    </cfRule>
    <cfRule type="cellIs" dxfId="1883" priority="89" stopIfTrue="1" operator="equal">
      <formula>2</formula>
    </cfRule>
    <cfRule type="cellIs" dxfId="1882" priority="90" stopIfTrue="1" operator="equal">
      <formula>3</formula>
    </cfRule>
    <cfRule type="cellIs" dxfId="1881" priority="91" stopIfTrue="1" operator="equal">
      <formula>4</formula>
    </cfRule>
  </conditionalFormatting>
  <conditionalFormatting sqref="BG52">
    <cfRule type="cellIs" dxfId="1880" priority="19" stopIfTrue="1" operator="equal">
      <formula>1</formula>
    </cfRule>
    <cfRule type="cellIs" dxfId="1879" priority="20" stopIfTrue="1" operator="equal">
      <formula>5</formula>
    </cfRule>
    <cfRule type="cellIs" dxfId="1878" priority="24" stopIfTrue="1" operator="equal">
      <formula>1</formula>
    </cfRule>
    <cfRule type="cellIs" dxfId="1877" priority="25" stopIfTrue="1" operator="equal">
      <formula>5</formula>
    </cfRule>
  </conditionalFormatting>
  <conditionalFormatting sqref="BG53">
    <cfRule type="cellIs" dxfId="1876" priority="16" stopIfTrue="1" operator="equal">
      <formula>2</formula>
    </cfRule>
    <cfRule type="cellIs" dxfId="1875" priority="17" stopIfTrue="1" operator="equal">
      <formula>3</formula>
    </cfRule>
    <cfRule type="cellIs" dxfId="1874" priority="18" stopIfTrue="1" operator="equal">
      <formula>4</formula>
    </cfRule>
    <cfRule type="cellIs" dxfId="1873" priority="21" stopIfTrue="1" operator="equal">
      <formula>2</formula>
    </cfRule>
    <cfRule type="cellIs" dxfId="1872" priority="22" stopIfTrue="1" operator="equal">
      <formula>3</formula>
    </cfRule>
    <cfRule type="cellIs" dxfId="1871" priority="23" stopIfTrue="1" operator="equal">
      <formula>4</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outlinePr summaryBelow="0"/>
  </sheetPr>
  <dimension ref="A1:BQ70"/>
  <sheetViews>
    <sheetView showGridLines="0" topLeftCell="A40" zoomScale="85" zoomScaleNormal="85" workbookViewId="0">
      <selection activeCell="E50" sqref="D50:E51"/>
    </sheetView>
  </sheetViews>
  <sheetFormatPr baseColWidth="10" defaultRowHeight="12.5"/>
  <cols>
    <col min="1" max="1" width="4.7265625" style="1" customWidth="1"/>
    <col min="2" max="2" width="54.7265625" style="205" customWidth="1"/>
    <col min="3" max="3" width="50.7265625" style="2" customWidth="1"/>
    <col min="4" max="4" width="24.7265625" style="2" customWidth="1"/>
    <col min="5" max="5" width="28.7265625" style="2" customWidth="1"/>
    <col min="6" max="14" width="4.7265625" style="2" bestFit="1" customWidth="1"/>
    <col min="15" max="23" width="5.26953125" style="20" customWidth="1"/>
    <col min="24" max="24" width="4.7265625" style="20" customWidth="1"/>
    <col min="25" max="27" width="5.26953125" style="20" customWidth="1"/>
    <col min="28" max="28" width="5.7265625" style="20" customWidth="1"/>
    <col min="29" max="31" width="5.26953125" style="20" customWidth="1"/>
    <col min="32" max="32" width="6" style="20" customWidth="1"/>
    <col min="33" max="36" width="5.26953125" style="20" customWidth="1"/>
    <col min="37" max="37" width="6" style="20" customWidth="1"/>
    <col min="38" max="38" width="5.7265625" style="20" customWidth="1"/>
    <col min="39" max="39" width="5.26953125" style="20" customWidth="1"/>
    <col min="40" max="40" width="4.7265625" style="20" customWidth="1"/>
    <col min="41" max="41" width="6.453125" style="20" customWidth="1"/>
    <col min="42" max="45" width="5.26953125" style="20" customWidth="1"/>
    <col min="46" max="46" width="6.453125" style="20" customWidth="1"/>
    <col min="47" max="49" width="5.26953125" style="20" customWidth="1"/>
    <col min="50" max="50" width="6.453125" style="20" customWidth="1"/>
    <col min="51" max="53" width="5.26953125" style="20" customWidth="1"/>
    <col min="54" max="67" width="4.7265625" style="20" customWidth="1"/>
    <col min="68" max="68" width="11.453125" style="21"/>
    <col min="69" max="69" width="17.81640625" style="21" customWidth="1"/>
    <col min="70" max="265" width="11.453125" style="21"/>
    <col min="266" max="266" width="3.1796875" style="21" bestFit="1" customWidth="1"/>
    <col min="267" max="267" width="50.81640625" style="21" customWidth="1"/>
    <col min="268" max="268" width="20.7265625" style="21" customWidth="1"/>
    <col min="269" max="270" width="24.7265625" style="21" customWidth="1"/>
    <col min="271" max="271" width="30.7265625" style="21" customWidth="1"/>
    <col min="272" max="280" width="4" style="21" customWidth="1"/>
    <col min="281" max="283" width="4.7265625" style="21" bestFit="1" customWidth="1"/>
    <col min="284" max="284" width="4" style="21" customWidth="1"/>
    <col min="285" max="285" width="4.7265625" style="21" bestFit="1" customWidth="1"/>
    <col min="286" max="289" width="4" style="21" customWidth="1"/>
    <col min="290" max="290" width="4.7265625" style="21" customWidth="1"/>
    <col min="291" max="305" width="4.7265625" style="21" bestFit="1" customWidth="1"/>
    <col min="306" max="309" width="4" style="21" customWidth="1"/>
    <col min="310" max="319" width="4.7265625" style="21" bestFit="1" customWidth="1"/>
    <col min="320" max="323" width="4" style="21" customWidth="1"/>
    <col min="324" max="521" width="11.453125" style="21"/>
    <col min="522" max="522" width="3.1796875" style="21" bestFit="1" customWidth="1"/>
    <col min="523" max="523" width="50.81640625" style="21" customWidth="1"/>
    <col min="524" max="524" width="20.7265625" style="21" customWidth="1"/>
    <col min="525" max="526" width="24.7265625" style="21" customWidth="1"/>
    <col min="527" max="527" width="30.7265625" style="21" customWidth="1"/>
    <col min="528" max="536" width="4" style="21" customWidth="1"/>
    <col min="537" max="539" width="4.7265625" style="21" bestFit="1" customWidth="1"/>
    <col min="540" max="540" width="4" style="21" customWidth="1"/>
    <col min="541" max="541" width="4.7265625" style="21" bestFit="1" customWidth="1"/>
    <col min="542" max="545" width="4" style="21" customWidth="1"/>
    <col min="546" max="546" width="4.7265625" style="21" customWidth="1"/>
    <col min="547" max="561" width="4.7265625" style="21" bestFit="1" customWidth="1"/>
    <col min="562" max="565" width="4" style="21" customWidth="1"/>
    <col min="566" max="575" width="4.7265625" style="21" bestFit="1" customWidth="1"/>
    <col min="576" max="579" width="4" style="21" customWidth="1"/>
    <col min="580" max="777" width="11.453125" style="21"/>
    <col min="778" max="778" width="3.1796875" style="21" bestFit="1" customWidth="1"/>
    <col min="779" max="779" width="50.81640625" style="21" customWidth="1"/>
    <col min="780" max="780" width="20.7265625" style="21" customWidth="1"/>
    <col min="781" max="782" width="24.7265625" style="21" customWidth="1"/>
    <col min="783" max="783" width="30.7265625" style="21" customWidth="1"/>
    <col min="784" max="792" width="4" style="21" customWidth="1"/>
    <col min="793" max="795" width="4.7265625" style="21" bestFit="1" customWidth="1"/>
    <col min="796" max="796" width="4" style="21" customWidth="1"/>
    <col min="797" max="797" width="4.7265625" style="21" bestFit="1" customWidth="1"/>
    <col min="798" max="801" width="4" style="21" customWidth="1"/>
    <col min="802" max="802" width="4.7265625" style="21" customWidth="1"/>
    <col min="803" max="817" width="4.7265625" style="21" bestFit="1" customWidth="1"/>
    <col min="818" max="821" width="4" style="21" customWidth="1"/>
    <col min="822" max="831" width="4.7265625" style="21" bestFit="1" customWidth="1"/>
    <col min="832" max="835" width="4" style="21" customWidth="1"/>
    <col min="836" max="1033" width="11.453125" style="21"/>
    <col min="1034" max="1034" width="3.1796875" style="21" bestFit="1" customWidth="1"/>
    <col min="1035" max="1035" width="50.81640625" style="21" customWidth="1"/>
    <col min="1036" max="1036" width="20.7265625" style="21" customWidth="1"/>
    <col min="1037" max="1038" width="24.7265625" style="21" customWidth="1"/>
    <col min="1039" max="1039" width="30.7265625" style="21" customWidth="1"/>
    <col min="1040" max="1048" width="4" style="21" customWidth="1"/>
    <col min="1049" max="1051" width="4.7265625" style="21" bestFit="1" customWidth="1"/>
    <col min="1052" max="1052" width="4" style="21" customWidth="1"/>
    <col min="1053" max="1053" width="4.7265625" style="21" bestFit="1" customWidth="1"/>
    <col min="1054" max="1057" width="4" style="21" customWidth="1"/>
    <col min="1058" max="1058" width="4.7265625" style="21" customWidth="1"/>
    <col min="1059" max="1073" width="4.7265625" style="21" bestFit="1" customWidth="1"/>
    <col min="1074" max="1077" width="4" style="21" customWidth="1"/>
    <col min="1078" max="1087" width="4.7265625" style="21" bestFit="1" customWidth="1"/>
    <col min="1088" max="1091" width="4" style="21" customWidth="1"/>
    <col min="1092" max="1289" width="11.453125" style="21"/>
    <col min="1290" max="1290" width="3.1796875" style="21" bestFit="1" customWidth="1"/>
    <col min="1291" max="1291" width="50.81640625" style="21" customWidth="1"/>
    <col min="1292" max="1292" width="20.7265625" style="21" customWidth="1"/>
    <col min="1293" max="1294" width="24.7265625" style="21" customWidth="1"/>
    <col min="1295" max="1295" width="30.7265625" style="21" customWidth="1"/>
    <col min="1296" max="1304" width="4" style="21" customWidth="1"/>
    <col min="1305" max="1307" width="4.7265625" style="21" bestFit="1" customWidth="1"/>
    <col min="1308" max="1308" width="4" style="21" customWidth="1"/>
    <col min="1309" max="1309" width="4.7265625" style="21" bestFit="1" customWidth="1"/>
    <col min="1310" max="1313" width="4" style="21" customWidth="1"/>
    <col min="1314" max="1314" width="4.7265625" style="21" customWidth="1"/>
    <col min="1315" max="1329" width="4.7265625" style="21" bestFit="1" customWidth="1"/>
    <col min="1330" max="1333" width="4" style="21" customWidth="1"/>
    <col min="1334" max="1343" width="4.7265625" style="21" bestFit="1" customWidth="1"/>
    <col min="1344" max="1347" width="4" style="21" customWidth="1"/>
    <col min="1348" max="1544" width="11.453125" style="21"/>
    <col min="1545" max="1545" width="3.1796875" style="21" bestFit="1" customWidth="1"/>
    <col min="1546" max="1546" width="50.81640625" style="21" customWidth="1"/>
    <col min="1547" max="1547" width="20.7265625" style="21" customWidth="1"/>
    <col min="1548" max="1549" width="24.7265625" style="21" customWidth="1"/>
    <col min="1550" max="1550" width="30.7265625" style="21" customWidth="1"/>
    <col min="1551" max="1559" width="4" style="21" customWidth="1"/>
    <col min="1560" max="1562" width="4.7265625" style="21" bestFit="1" customWidth="1"/>
    <col min="1563" max="1563" width="4" style="21" customWidth="1"/>
    <col min="1564" max="1564" width="4.7265625" style="21" bestFit="1" customWidth="1"/>
    <col min="1565" max="1568" width="4" style="21" customWidth="1"/>
    <col min="1569" max="1569" width="4.7265625" style="21" customWidth="1"/>
    <col min="1570" max="1584" width="4.7265625" style="21" bestFit="1" customWidth="1"/>
    <col min="1585" max="1588" width="4" style="21" customWidth="1"/>
    <col min="1589" max="1598" width="4.7265625" style="21" bestFit="1" customWidth="1"/>
    <col min="1599" max="1602" width="4" style="21" customWidth="1"/>
    <col min="1603" max="1800" width="11.453125" style="21"/>
    <col min="1801" max="1801" width="3.1796875" style="21" bestFit="1" customWidth="1"/>
    <col min="1802" max="1802" width="50.81640625" style="21" customWidth="1"/>
    <col min="1803" max="1803" width="20.7265625" style="21" customWidth="1"/>
    <col min="1804" max="1805" width="24.7265625" style="21" customWidth="1"/>
    <col min="1806" max="1806" width="30.7265625" style="21" customWidth="1"/>
    <col min="1807" max="1815" width="4" style="21" customWidth="1"/>
    <col min="1816" max="1818" width="4.7265625" style="21" bestFit="1" customWidth="1"/>
    <col min="1819" max="1819" width="4" style="21" customWidth="1"/>
    <col min="1820" max="1820" width="4.7265625" style="21" bestFit="1" customWidth="1"/>
    <col min="1821" max="1824" width="4" style="21" customWidth="1"/>
    <col min="1825" max="1825" width="4.7265625" style="21" customWidth="1"/>
    <col min="1826" max="1840" width="4.7265625" style="21" bestFit="1" customWidth="1"/>
    <col min="1841" max="1844" width="4" style="21" customWidth="1"/>
    <col min="1845" max="1854" width="4.7265625" style="21" bestFit="1" customWidth="1"/>
    <col min="1855" max="1858" width="4" style="21" customWidth="1"/>
    <col min="1859" max="2056" width="11.453125" style="21"/>
    <col min="2057" max="2057" width="3.1796875" style="21" bestFit="1" customWidth="1"/>
    <col min="2058" max="2058" width="50.81640625" style="21" customWidth="1"/>
    <col min="2059" max="2059" width="20.7265625" style="21" customWidth="1"/>
    <col min="2060" max="2061" width="24.7265625" style="21" customWidth="1"/>
    <col min="2062" max="2062" width="30.7265625" style="21" customWidth="1"/>
    <col min="2063" max="2071" width="4" style="21" customWidth="1"/>
    <col min="2072" max="2074" width="4.7265625" style="21" bestFit="1" customWidth="1"/>
    <col min="2075" max="2075" width="4" style="21" customWidth="1"/>
    <col min="2076" max="2076" width="4.7265625" style="21" bestFit="1" customWidth="1"/>
    <col min="2077" max="2080" width="4" style="21" customWidth="1"/>
    <col min="2081" max="2081" width="4.7265625" style="21" customWidth="1"/>
    <col min="2082" max="2096" width="4.7265625" style="21" bestFit="1" customWidth="1"/>
    <col min="2097" max="2100" width="4" style="21" customWidth="1"/>
    <col min="2101" max="2110" width="4.7265625" style="21" bestFit="1" customWidth="1"/>
    <col min="2111" max="2114" width="4" style="21" customWidth="1"/>
    <col min="2115" max="2312" width="11.453125" style="21"/>
    <col min="2313" max="2313" width="3.1796875" style="21" bestFit="1" customWidth="1"/>
    <col min="2314" max="2314" width="50.81640625" style="21" customWidth="1"/>
    <col min="2315" max="2315" width="20.7265625" style="21" customWidth="1"/>
    <col min="2316" max="2317" width="24.7265625" style="21" customWidth="1"/>
    <col min="2318" max="2318" width="30.7265625" style="21" customWidth="1"/>
    <col min="2319" max="2327" width="4" style="21" customWidth="1"/>
    <col min="2328" max="2330" width="4.7265625" style="21" bestFit="1" customWidth="1"/>
    <col min="2331" max="2331" width="4" style="21" customWidth="1"/>
    <col min="2332" max="2332" width="4.7265625" style="21" bestFit="1" customWidth="1"/>
    <col min="2333" max="2336" width="4" style="21" customWidth="1"/>
    <col min="2337" max="2337" width="4.7265625" style="21" customWidth="1"/>
    <col min="2338" max="2352" width="4.7265625" style="21" bestFit="1" customWidth="1"/>
    <col min="2353" max="2356" width="4" style="21" customWidth="1"/>
    <col min="2357" max="2366" width="4.7265625" style="21" bestFit="1" customWidth="1"/>
    <col min="2367" max="2370" width="4" style="21" customWidth="1"/>
    <col min="2371" max="2568" width="11.453125" style="21"/>
    <col min="2569" max="2569" width="3.1796875" style="21" bestFit="1" customWidth="1"/>
    <col min="2570" max="2570" width="50.81640625" style="21" customWidth="1"/>
    <col min="2571" max="2571" width="20.7265625" style="21" customWidth="1"/>
    <col min="2572" max="2573" width="24.7265625" style="21" customWidth="1"/>
    <col min="2574" max="2574" width="30.7265625" style="21" customWidth="1"/>
    <col min="2575" max="2583" width="4" style="21" customWidth="1"/>
    <col min="2584" max="2586" width="4.7265625" style="21" bestFit="1" customWidth="1"/>
    <col min="2587" max="2587" width="4" style="21" customWidth="1"/>
    <col min="2588" max="2588" width="4.7265625" style="21" bestFit="1" customWidth="1"/>
    <col min="2589" max="2592" width="4" style="21" customWidth="1"/>
    <col min="2593" max="2593" width="4.7265625" style="21" customWidth="1"/>
    <col min="2594" max="2608" width="4.7265625" style="21" bestFit="1" customWidth="1"/>
    <col min="2609" max="2612" width="4" style="21" customWidth="1"/>
    <col min="2613" max="2622" width="4.7265625" style="21" bestFit="1" customWidth="1"/>
    <col min="2623" max="2626" width="4" style="21" customWidth="1"/>
    <col min="2627" max="2824" width="11.453125" style="21"/>
    <col min="2825" max="2825" width="3.1796875" style="21" bestFit="1" customWidth="1"/>
    <col min="2826" max="2826" width="50.81640625" style="21" customWidth="1"/>
    <col min="2827" max="2827" width="20.7265625" style="21" customWidth="1"/>
    <col min="2828" max="2829" width="24.7265625" style="21" customWidth="1"/>
    <col min="2830" max="2830" width="30.7265625" style="21" customWidth="1"/>
    <col min="2831" max="2839" width="4" style="21" customWidth="1"/>
    <col min="2840" max="2842" width="4.7265625" style="21" bestFit="1" customWidth="1"/>
    <col min="2843" max="2843" width="4" style="21" customWidth="1"/>
    <col min="2844" max="2844" width="4.7265625" style="21" bestFit="1" customWidth="1"/>
    <col min="2845" max="2848" width="4" style="21" customWidth="1"/>
    <col min="2849" max="2849" width="4.7265625" style="21" customWidth="1"/>
    <col min="2850" max="2864" width="4.7265625" style="21" bestFit="1" customWidth="1"/>
    <col min="2865" max="2868" width="4" style="21" customWidth="1"/>
    <col min="2869" max="2878" width="4.7265625" style="21" bestFit="1" customWidth="1"/>
    <col min="2879" max="2882" width="4" style="21" customWidth="1"/>
    <col min="2883" max="3080" width="11.453125" style="21"/>
    <col min="3081" max="3081" width="3.1796875" style="21" bestFit="1" customWidth="1"/>
    <col min="3082" max="3082" width="50.81640625" style="21" customWidth="1"/>
    <col min="3083" max="3083" width="20.7265625" style="21" customWidth="1"/>
    <col min="3084" max="3085" width="24.7265625" style="21" customWidth="1"/>
    <col min="3086" max="3086" width="30.7265625" style="21" customWidth="1"/>
    <col min="3087" max="3095" width="4" style="21" customWidth="1"/>
    <col min="3096" max="3098" width="4.7265625" style="21" bestFit="1" customWidth="1"/>
    <col min="3099" max="3099" width="4" style="21" customWidth="1"/>
    <col min="3100" max="3100" width="4.7265625" style="21" bestFit="1" customWidth="1"/>
    <col min="3101" max="3104" width="4" style="21" customWidth="1"/>
    <col min="3105" max="3105" width="4.7265625" style="21" customWidth="1"/>
    <col min="3106" max="3120" width="4.7265625" style="21" bestFit="1" customWidth="1"/>
    <col min="3121" max="3124" width="4" style="21" customWidth="1"/>
    <col min="3125" max="3134" width="4.7265625" style="21" bestFit="1" customWidth="1"/>
    <col min="3135" max="3138" width="4" style="21" customWidth="1"/>
    <col min="3139" max="3336" width="11.453125" style="21"/>
    <col min="3337" max="3337" width="3.1796875" style="21" bestFit="1" customWidth="1"/>
    <col min="3338" max="3338" width="50.81640625" style="21" customWidth="1"/>
    <col min="3339" max="3339" width="20.7265625" style="21" customWidth="1"/>
    <col min="3340" max="3341" width="24.7265625" style="21" customWidth="1"/>
    <col min="3342" max="3342" width="30.7265625" style="21" customWidth="1"/>
    <col min="3343" max="3351" width="4" style="21" customWidth="1"/>
    <col min="3352" max="3354" width="4.7265625" style="21" bestFit="1" customWidth="1"/>
    <col min="3355" max="3355" width="4" style="21" customWidth="1"/>
    <col min="3356" max="3356" width="4.7265625" style="21" bestFit="1" customWidth="1"/>
    <col min="3357" max="3360" width="4" style="21" customWidth="1"/>
    <col min="3361" max="3361" width="4.7265625" style="21" customWidth="1"/>
    <col min="3362" max="3376" width="4.7265625" style="21" bestFit="1" customWidth="1"/>
    <col min="3377" max="3380" width="4" style="21" customWidth="1"/>
    <col min="3381" max="3390" width="4.7265625" style="21" bestFit="1" customWidth="1"/>
    <col min="3391" max="3394" width="4" style="21" customWidth="1"/>
    <col min="3395" max="3592" width="11.453125" style="21"/>
    <col min="3593" max="3593" width="3.1796875" style="21" bestFit="1" customWidth="1"/>
    <col min="3594" max="3594" width="50.81640625" style="21" customWidth="1"/>
    <col min="3595" max="3595" width="20.7265625" style="21" customWidth="1"/>
    <col min="3596" max="3597" width="24.7265625" style="21" customWidth="1"/>
    <col min="3598" max="3598" width="30.7265625" style="21" customWidth="1"/>
    <col min="3599" max="3607" width="4" style="21" customWidth="1"/>
    <col min="3608" max="3610" width="4.7265625" style="21" bestFit="1" customWidth="1"/>
    <col min="3611" max="3611" width="4" style="21" customWidth="1"/>
    <col min="3612" max="3612" width="4.7265625" style="21" bestFit="1" customWidth="1"/>
    <col min="3613" max="3616" width="4" style="21" customWidth="1"/>
    <col min="3617" max="3617" width="4.7265625" style="21" customWidth="1"/>
    <col min="3618" max="3632" width="4.7265625" style="21" bestFit="1" customWidth="1"/>
    <col min="3633" max="3636" width="4" style="21" customWidth="1"/>
    <col min="3637" max="3646" width="4.7265625" style="21" bestFit="1" customWidth="1"/>
    <col min="3647" max="3650" width="4" style="21" customWidth="1"/>
    <col min="3651" max="3848" width="11.453125" style="21"/>
    <col min="3849" max="3849" width="3.1796875" style="21" bestFit="1" customWidth="1"/>
    <col min="3850" max="3850" width="50.81640625" style="21" customWidth="1"/>
    <col min="3851" max="3851" width="20.7265625" style="21" customWidth="1"/>
    <col min="3852" max="3853" width="24.7265625" style="21" customWidth="1"/>
    <col min="3854" max="3854" width="30.7265625" style="21" customWidth="1"/>
    <col min="3855" max="3863" width="4" style="21" customWidth="1"/>
    <col min="3864" max="3866" width="4.7265625" style="21" bestFit="1" customWidth="1"/>
    <col min="3867" max="3867" width="4" style="21" customWidth="1"/>
    <col min="3868" max="3868" width="4.7265625" style="21" bestFit="1" customWidth="1"/>
    <col min="3869" max="3872" width="4" style="21" customWidth="1"/>
    <col min="3873" max="3873" width="4.7265625" style="21" customWidth="1"/>
    <col min="3874" max="3888" width="4.7265625" style="21" bestFit="1" customWidth="1"/>
    <col min="3889" max="3892" width="4" style="21" customWidth="1"/>
    <col min="3893" max="3902" width="4.7265625" style="21" bestFit="1" customWidth="1"/>
    <col min="3903" max="3906" width="4" style="21" customWidth="1"/>
    <col min="3907" max="4104" width="11.453125" style="21"/>
    <col min="4105" max="4105" width="3.1796875" style="21" bestFit="1" customWidth="1"/>
    <col min="4106" max="4106" width="50.81640625" style="21" customWidth="1"/>
    <col min="4107" max="4107" width="20.7265625" style="21" customWidth="1"/>
    <col min="4108" max="4109" width="24.7265625" style="21" customWidth="1"/>
    <col min="4110" max="4110" width="30.7265625" style="21" customWidth="1"/>
    <col min="4111" max="4119" width="4" style="21" customWidth="1"/>
    <col min="4120" max="4122" width="4.7265625" style="21" bestFit="1" customWidth="1"/>
    <col min="4123" max="4123" width="4" style="21" customWidth="1"/>
    <col min="4124" max="4124" width="4.7265625" style="21" bestFit="1" customWidth="1"/>
    <col min="4125" max="4128" width="4" style="21" customWidth="1"/>
    <col min="4129" max="4129" width="4.7265625" style="21" customWidth="1"/>
    <col min="4130" max="4144" width="4.7265625" style="21" bestFit="1" customWidth="1"/>
    <col min="4145" max="4148" width="4" style="21" customWidth="1"/>
    <col min="4149" max="4158" width="4.7265625" style="21" bestFit="1" customWidth="1"/>
    <col min="4159" max="4162" width="4" style="21" customWidth="1"/>
    <col min="4163" max="4360" width="11.453125" style="21"/>
    <col min="4361" max="4361" width="3.1796875" style="21" bestFit="1" customWidth="1"/>
    <col min="4362" max="4362" width="50.81640625" style="21" customWidth="1"/>
    <col min="4363" max="4363" width="20.7265625" style="21" customWidth="1"/>
    <col min="4364" max="4365" width="24.7265625" style="21" customWidth="1"/>
    <col min="4366" max="4366" width="30.7265625" style="21" customWidth="1"/>
    <col min="4367" max="4375" width="4" style="21" customWidth="1"/>
    <col min="4376" max="4378" width="4.7265625" style="21" bestFit="1" customWidth="1"/>
    <col min="4379" max="4379" width="4" style="21" customWidth="1"/>
    <col min="4380" max="4380" width="4.7265625" style="21" bestFit="1" customWidth="1"/>
    <col min="4381" max="4384" width="4" style="21" customWidth="1"/>
    <col min="4385" max="4385" width="4.7265625" style="21" customWidth="1"/>
    <col min="4386" max="4400" width="4.7265625" style="21" bestFit="1" customWidth="1"/>
    <col min="4401" max="4404" width="4" style="21" customWidth="1"/>
    <col min="4405" max="4414" width="4.7265625" style="21" bestFit="1" customWidth="1"/>
    <col min="4415" max="4418" width="4" style="21" customWidth="1"/>
    <col min="4419" max="4616" width="11.453125" style="21"/>
    <col min="4617" max="4617" width="3.1796875" style="21" bestFit="1" customWidth="1"/>
    <col min="4618" max="4618" width="50.81640625" style="21" customWidth="1"/>
    <col min="4619" max="4619" width="20.7265625" style="21" customWidth="1"/>
    <col min="4620" max="4621" width="24.7265625" style="21" customWidth="1"/>
    <col min="4622" max="4622" width="30.7265625" style="21" customWidth="1"/>
    <col min="4623" max="4631" width="4" style="21" customWidth="1"/>
    <col min="4632" max="4634" width="4.7265625" style="21" bestFit="1" customWidth="1"/>
    <col min="4635" max="4635" width="4" style="21" customWidth="1"/>
    <col min="4636" max="4636" width="4.7265625" style="21" bestFit="1" customWidth="1"/>
    <col min="4637" max="4640" width="4" style="21" customWidth="1"/>
    <col min="4641" max="4641" width="4.7265625" style="21" customWidth="1"/>
    <col min="4642" max="4656" width="4.7265625" style="21" bestFit="1" customWidth="1"/>
    <col min="4657" max="4660" width="4" style="21" customWidth="1"/>
    <col min="4661" max="4670" width="4.7265625" style="21" bestFit="1" customWidth="1"/>
    <col min="4671" max="4674" width="4" style="21" customWidth="1"/>
    <col min="4675" max="4872" width="11.453125" style="21"/>
    <col min="4873" max="4873" width="3.1796875" style="21" bestFit="1" customWidth="1"/>
    <col min="4874" max="4874" width="50.81640625" style="21" customWidth="1"/>
    <col min="4875" max="4875" width="20.7265625" style="21" customWidth="1"/>
    <col min="4876" max="4877" width="24.7265625" style="21" customWidth="1"/>
    <col min="4878" max="4878" width="30.7265625" style="21" customWidth="1"/>
    <col min="4879" max="4887" width="4" style="21" customWidth="1"/>
    <col min="4888" max="4890" width="4.7265625" style="21" bestFit="1" customWidth="1"/>
    <col min="4891" max="4891" width="4" style="21" customWidth="1"/>
    <col min="4892" max="4892" width="4.7265625" style="21" bestFit="1" customWidth="1"/>
    <col min="4893" max="4896" width="4" style="21" customWidth="1"/>
    <col min="4897" max="4897" width="4.7265625" style="21" customWidth="1"/>
    <col min="4898" max="4912" width="4.7265625" style="21" bestFit="1" customWidth="1"/>
    <col min="4913" max="4916" width="4" style="21" customWidth="1"/>
    <col min="4917" max="4926" width="4.7265625" style="21" bestFit="1" customWidth="1"/>
    <col min="4927" max="4930" width="4" style="21" customWidth="1"/>
    <col min="4931" max="5128" width="11.453125" style="21"/>
    <col min="5129" max="5129" width="3.1796875" style="21" bestFit="1" customWidth="1"/>
    <col min="5130" max="5130" width="50.81640625" style="21" customWidth="1"/>
    <col min="5131" max="5131" width="20.7265625" style="21" customWidth="1"/>
    <col min="5132" max="5133" width="24.7265625" style="21" customWidth="1"/>
    <col min="5134" max="5134" width="30.7265625" style="21" customWidth="1"/>
    <col min="5135" max="5143" width="4" style="21" customWidth="1"/>
    <col min="5144" max="5146" width="4.7265625" style="21" bestFit="1" customWidth="1"/>
    <col min="5147" max="5147" width="4" style="21" customWidth="1"/>
    <col min="5148" max="5148" width="4.7265625" style="21" bestFit="1" customWidth="1"/>
    <col min="5149" max="5152" width="4" style="21" customWidth="1"/>
    <col min="5153" max="5153" width="4.7265625" style="21" customWidth="1"/>
    <col min="5154" max="5168" width="4.7265625" style="21" bestFit="1" customWidth="1"/>
    <col min="5169" max="5172" width="4" style="21" customWidth="1"/>
    <col min="5173" max="5182" width="4.7265625" style="21" bestFit="1" customWidth="1"/>
    <col min="5183" max="5186" width="4" style="21" customWidth="1"/>
    <col min="5187" max="5384" width="11.453125" style="21"/>
    <col min="5385" max="5385" width="3.1796875" style="21" bestFit="1" customWidth="1"/>
    <col min="5386" max="5386" width="50.81640625" style="21" customWidth="1"/>
    <col min="5387" max="5387" width="20.7265625" style="21" customWidth="1"/>
    <col min="5388" max="5389" width="24.7265625" style="21" customWidth="1"/>
    <col min="5390" max="5390" width="30.7265625" style="21" customWidth="1"/>
    <col min="5391" max="5399" width="4" style="21" customWidth="1"/>
    <col min="5400" max="5402" width="4.7265625" style="21" bestFit="1" customWidth="1"/>
    <col min="5403" max="5403" width="4" style="21" customWidth="1"/>
    <col min="5404" max="5404" width="4.7265625" style="21" bestFit="1" customWidth="1"/>
    <col min="5405" max="5408" width="4" style="21" customWidth="1"/>
    <col min="5409" max="5409" width="4.7265625" style="21" customWidth="1"/>
    <col min="5410" max="5424" width="4.7265625" style="21" bestFit="1" customWidth="1"/>
    <col min="5425" max="5428" width="4" style="21" customWidth="1"/>
    <col min="5429" max="5438" width="4.7265625" style="21" bestFit="1" customWidth="1"/>
    <col min="5439" max="5442" width="4" style="21" customWidth="1"/>
    <col min="5443" max="5640" width="11.453125" style="21"/>
    <col min="5641" max="5641" width="3.1796875" style="21" bestFit="1" customWidth="1"/>
    <col min="5642" max="5642" width="50.81640625" style="21" customWidth="1"/>
    <col min="5643" max="5643" width="20.7265625" style="21" customWidth="1"/>
    <col min="5644" max="5645" width="24.7265625" style="21" customWidth="1"/>
    <col min="5646" max="5646" width="30.7265625" style="21" customWidth="1"/>
    <col min="5647" max="5655" width="4" style="21" customWidth="1"/>
    <col min="5656" max="5658" width="4.7265625" style="21" bestFit="1" customWidth="1"/>
    <col min="5659" max="5659" width="4" style="21" customWidth="1"/>
    <col min="5660" max="5660" width="4.7265625" style="21" bestFit="1" customWidth="1"/>
    <col min="5661" max="5664" width="4" style="21" customWidth="1"/>
    <col min="5665" max="5665" width="4.7265625" style="21" customWidth="1"/>
    <col min="5666" max="5680" width="4.7265625" style="21" bestFit="1" customWidth="1"/>
    <col min="5681" max="5684" width="4" style="21" customWidth="1"/>
    <col min="5685" max="5694" width="4.7265625" style="21" bestFit="1" customWidth="1"/>
    <col min="5695" max="5698" width="4" style="21" customWidth="1"/>
    <col min="5699" max="5896" width="11.453125" style="21"/>
    <col min="5897" max="5897" width="3.1796875" style="21" bestFit="1" customWidth="1"/>
    <col min="5898" max="5898" width="50.81640625" style="21" customWidth="1"/>
    <col min="5899" max="5899" width="20.7265625" style="21" customWidth="1"/>
    <col min="5900" max="5901" width="24.7265625" style="21" customWidth="1"/>
    <col min="5902" max="5902" width="30.7265625" style="21" customWidth="1"/>
    <col min="5903" max="5911" width="4" style="21" customWidth="1"/>
    <col min="5912" max="5914" width="4.7265625" style="21" bestFit="1" customWidth="1"/>
    <col min="5915" max="5915" width="4" style="21" customWidth="1"/>
    <col min="5916" max="5916" width="4.7265625" style="21" bestFit="1" customWidth="1"/>
    <col min="5917" max="5920" width="4" style="21" customWidth="1"/>
    <col min="5921" max="5921" width="4.7265625" style="21" customWidth="1"/>
    <col min="5922" max="5936" width="4.7265625" style="21" bestFit="1" customWidth="1"/>
    <col min="5937" max="5940" width="4" style="21" customWidth="1"/>
    <col min="5941" max="5950" width="4.7265625" style="21" bestFit="1" customWidth="1"/>
    <col min="5951" max="5954" width="4" style="21" customWidth="1"/>
    <col min="5955" max="6152" width="11.453125" style="21"/>
    <col min="6153" max="6153" width="3.1796875" style="21" bestFit="1" customWidth="1"/>
    <col min="6154" max="6154" width="50.81640625" style="21" customWidth="1"/>
    <col min="6155" max="6155" width="20.7265625" style="21" customWidth="1"/>
    <col min="6156" max="6157" width="24.7265625" style="21" customWidth="1"/>
    <col min="6158" max="6158" width="30.7265625" style="21" customWidth="1"/>
    <col min="6159" max="6167" width="4" style="21" customWidth="1"/>
    <col min="6168" max="6170" width="4.7265625" style="21" bestFit="1" customWidth="1"/>
    <col min="6171" max="6171" width="4" style="21" customWidth="1"/>
    <col min="6172" max="6172" width="4.7265625" style="21" bestFit="1" customWidth="1"/>
    <col min="6173" max="6176" width="4" style="21" customWidth="1"/>
    <col min="6177" max="6177" width="4.7265625" style="21" customWidth="1"/>
    <col min="6178" max="6192" width="4.7265625" style="21" bestFit="1" customWidth="1"/>
    <col min="6193" max="6196" width="4" style="21" customWidth="1"/>
    <col min="6197" max="6206" width="4.7265625" style="21" bestFit="1" customWidth="1"/>
    <col min="6207" max="6210" width="4" style="21" customWidth="1"/>
    <col min="6211" max="6408" width="11.453125" style="21"/>
    <col min="6409" max="6409" width="3.1796875" style="21" bestFit="1" customWidth="1"/>
    <col min="6410" max="6410" width="50.81640625" style="21" customWidth="1"/>
    <col min="6411" max="6411" width="20.7265625" style="21" customWidth="1"/>
    <col min="6412" max="6413" width="24.7265625" style="21" customWidth="1"/>
    <col min="6414" max="6414" width="30.7265625" style="21" customWidth="1"/>
    <col min="6415" max="6423" width="4" style="21" customWidth="1"/>
    <col min="6424" max="6426" width="4.7265625" style="21" bestFit="1" customWidth="1"/>
    <col min="6427" max="6427" width="4" style="21" customWidth="1"/>
    <col min="6428" max="6428" width="4.7265625" style="21" bestFit="1" customWidth="1"/>
    <col min="6429" max="6432" width="4" style="21" customWidth="1"/>
    <col min="6433" max="6433" width="4.7265625" style="21" customWidth="1"/>
    <col min="6434" max="6448" width="4.7265625" style="21" bestFit="1" customWidth="1"/>
    <col min="6449" max="6452" width="4" style="21" customWidth="1"/>
    <col min="6453" max="6462" width="4.7265625" style="21" bestFit="1" customWidth="1"/>
    <col min="6463" max="6466" width="4" style="21" customWidth="1"/>
    <col min="6467" max="6664" width="11.453125" style="21"/>
    <col min="6665" max="6665" width="3.1796875" style="21" bestFit="1" customWidth="1"/>
    <col min="6666" max="6666" width="50.81640625" style="21" customWidth="1"/>
    <col min="6667" max="6667" width="20.7265625" style="21" customWidth="1"/>
    <col min="6668" max="6669" width="24.7265625" style="21" customWidth="1"/>
    <col min="6670" max="6670" width="30.7265625" style="21" customWidth="1"/>
    <col min="6671" max="6679" width="4" style="21" customWidth="1"/>
    <col min="6680" max="6682" width="4.7265625" style="21" bestFit="1" customWidth="1"/>
    <col min="6683" max="6683" width="4" style="21" customWidth="1"/>
    <col min="6684" max="6684" width="4.7265625" style="21" bestFit="1" customWidth="1"/>
    <col min="6685" max="6688" width="4" style="21" customWidth="1"/>
    <col min="6689" max="6689" width="4.7265625" style="21" customWidth="1"/>
    <col min="6690" max="6704" width="4.7265625" style="21" bestFit="1" customWidth="1"/>
    <col min="6705" max="6708" width="4" style="21" customWidth="1"/>
    <col min="6709" max="6718" width="4.7265625" style="21" bestFit="1" customWidth="1"/>
    <col min="6719" max="6722" width="4" style="21" customWidth="1"/>
    <col min="6723" max="6920" width="11.453125" style="21"/>
    <col min="6921" max="6921" width="3.1796875" style="21" bestFit="1" customWidth="1"/>
    <col min="6922" max="6922" width="50.81640625" style="21" customWidth="1"/>
    <col min="6923" max="6923" width="20.7265625" style="21" customWidth="1"/>
    <col min="6924" max="6925" width="24.7265625" style="21" customWidth="1"/>
    <col min="6926" max="6926" width="30.7265625" style="21" customWidth="1"/>
    <col min="6927" max="6935" width="4" style="21" customWidth="1"/>
    <col min="6936" max="6938" width="4.7265625" style="21" bestFit="1" customWidth="1"/>
    <col min="6939" max="6939" width="4" style="21" customWidth="1"/>
    <col min="6940" max="6940" width="4.7265625" style="21" bestFit="1" customWidth="1"/>
    <col min="6941" max="6944" width="4" style="21" customWidth="1"/>
    <col min="6945" max="6945" width="4.7265625" style="21" customWidth="1"/>
    <col min="6946" max="6960" width="4.7265625" style="21" bestFit="1" customWidth="1"/>
    <col min="6961" max="6964" width="4" style="21" customWidth="1"/>
    <col min="6965" max="6974" width="4.7265625" style="21" bestFit="1" customWidth="1"/>
    <col min="6975" max="6978" width="4" style="21" customWidth="1"/>
    <col min="6979" max="7176" width="11.453125" style="21"/>
    <col min="7177" max="7177" width="3.1796875" style="21" bestFit="1" customWidth="1"/>
    <col min="7178" max="7178" width="50.81640625" style="21" customWidth="1"/>
    <col min="7179" max="7179" width="20.7265625" style="21" customWidth="1"/>
    <col min="7180" max="7181" width="24.7265625" style="21" customWidth="1"/>
    <col min="7182" max="7182" width="30.7265625" style="21" customWidth="1"/>
    <col min="7183" max="7191" width="4" style="21" customWidth="1"/>
    <col min="7192" max="7194" width="4.7265625" style="21" bestFit="1" customWidth="1"/>
    <col min="7195" max="7195" width="4" style="21" customWidth="1"/>
    <col min="7196" max="7196" width="4.7265625" style="21" bestFit="1" customWidth="1"/>
    <col min="7197" max="7200" width="4" style="21" customWidth="1"/>
    <col min="7201" max="7201" width="4.7265625" style="21" customWidth="1"/>
    <col min="7202" max="7216" width="4.7265625" style="21" bestFit="1" customWidth="1"/>
    <col min="7217" max="7220" width="4" style="21" customWidth="1"/>
    <col min="7221" max="7230" width="4.7265625" style="21" bestFit="1" customWidth="1"/>
    <col min="7231" max="7234" width="4" style="21" customWidth="1"/>
    <col min="7235" max="7432" width="11.453125" style="21"/>
    <col min="7433" max="7433" width="3.1796875" style="21" bestFit="1" customWidth="1"/>
    <col min="7434" max="7434" width="50.81640625" style="21" customWidth="1"/>
    <col min="7435" max="7435" width="20.7265625" style="21" customWidth="1"/>
    <col min="7436" max="7437" width="24.7265625" style="21" customWidth="1"/>
    <col min="7438" max="7438" width="30.7265625" style="21" customWidth="1"/>
    <col min="7439" max="7447" width="4" style="21" customWidth="1"/>
    <col min="7448" max="7450" width="4.7265625" style="21" bestFit="1" customWidth="1"/>
    <col min="7451" max="7451" width="4" style="21" customWidth="1"/>
    <col min="7452" max="7452" width="4.7265625" style="21" bestFit="1" customWidth="1"/>
    <col min="7453" max="7456" width="4" style="21" customWidth="1"/>
    <col min="7457" max="7457" width="4.7265625" style="21" customWidth="1"/>
    <col min="7458" max="7472" width="4.7265625" style="21" bestFit="1" customWidth="1"/>
    <col min="7473" max="7476" width="4" style="21" customWidth="1"/>
    <col min="7477" max="7486" width="4.7265625" style="21" bestFit="1" customWidth="1"/>
    <col min="7487" max="7490" width="4" style="21" customWidth="1"/>
    <col min="7491" max="7688" width="11.453125" style="21"/>
    <col min="7689" max="7689" width="3.1796875" style="21" bestFit="1" customWidth="1"/>
    <col min="7690" max="7690" width="50.81640625" style="21" customWidth="1"/>
    <col min="7691" max="7691" width="20.7265625" style="21" customWidth="1"/>
    <col min="7692" max="7693" width="24.7265625" style="21" customWidth="1"/>
    <col min="7694" max="7694" width="30.7265625" style="21" customWidth="1"/>
    <col min="7695" max="7703" width="4" style="21" customWidth="1"/>
    <col min="7704" max="7706" width="4.7265625" style="21" bestFit="1" customWidth="1"/>
    <col min="7707" max="7707" width="4" style="21" customWidth="1"/>
    <col min="7708" max="7708" width="4.7265625" style="21" bestFit="1" customWidth="1"/>
    <col min="7709" max="7712" width="4" style="21" customWidth="1"/>
    <col min="7713" max="7713" width="4.7265625" style="21" customWidth="1"/>
    <col min="7714" max="7728" width="4.7265625" style="21" bestFit="1" customWidth="1"/>
    <col min="7729" max="7732" width="4" style="21" customWidth="1"/>
    <col min="7733" max="7742" width="4.7265625" style="21" bestFit="1" customWidth="1"/>
    <col min="7743" max="7746" width="4" style="21" customWidth="1"/>
    <col min="7747" max="7944" width="11.453125" style="21"/>
    <col min="7945" max="7945" width="3.1796875" style="21" bestFit="1" customWidth="1"/>
    <col min="7946" max="7946" width="50.81640625" style="21" customWidth="1"/>
    <col min="7947" max="7947" width="20.7265625" style="21" customWidth="1"/>
    <col min="7948" max="7949" width="24.7265625" style="21" customWidth="1"/>
    <col min="7950" max="7950" width="30.7265625" style="21" customWidth="1"/>
    <col min="7951" max="7959" width="4" style="21" customWidth="1"/>
    <col min="7960" max="7962" width="4.7265625" style="21" bestFit="1" customWidth="1"/>
    <col min="7963" max="7963" width="4" style="21" customWidth="1"/>
    <col min="7964" max="7964" width="4.7265625" style="21" bestFit="1" customWidth="1"/>
    <col min="7965" max="7968" width="4" style="21" customWidth="1"/>
    <col min="7969" max="7969" width="4.7265625" style="21" customWidth="1"/>
    <col min="7970" max="7984" width="4.7265625" style="21" bestFit="1" customWidth="1"/>
    <col min="7985" max="7988" width="4" style="21" customWidth="1"/>
    <col min="7989" max="7998" width="4.7265625" style="21" bestFit="1" customWidth="1"/>
    <col min="7999" max="8002" width="4" style="21" customWidth="1"/>
    <col min="8003" max="8200" width="11.453125" style="21"/>
    <col min="8201" max="8201" width="3.1796875" style="21" bestFit="1" customWidth="1"/>
    <col min="8202" max="8202" width="50.81640625" style="21" customWidth="1"/>
    <col min="8203" max="8203" width="20.7265625" style="21" customWidth="1"/>
    <col min="8204" max="8205" width="24.7265625" style="21" customWidth="1"/>
    <col min="8206" max="8206" width="30.7265625" style="21" customWidth="1"/>
    <col min="8207" max="8215" width="4" style="21" customWidth="1"/>
    <col min="8216" max="8218" width="4.7265625" style="21" bestFit="1" customWidth="1"/>
    <col min="8219" max="8219" width="4" style="21" customWidth="1"/>
    <col min="8220" max="8220" width="4.7265625" style="21" bestFit="1" customWidth="1"/>
    <col min="8221" max="8224" width="4" style="21" customWidth="1"/>
    <col min="8225" max="8225" width="4.7265625" style="21" customWidth="1"/>
    <col min="8226" max="8240" width="4.7265625" style="21" bestFit="1" customWidth="1"/>
    <col min="8241" max="8244" width="4" style="21" customWidth="1"/>
    <col min="8245" max="8254" width="4.7265625" style="21" bestFit="1" customWidth="1"/>
    <col min="8255" max="8258" width="4" style="21" customWidth="1"/>
    <col min="8259" max="8456" width="11.453125" style="21"/>
    <col min="8457" max="8457" width="3.1796875" style="21" bestFit="1" customWidth="1"/>
    <col min="8458" max="8458" width="50.81640625" style="21" customWidth="1"/>
    <col min="8459" max="8459" width="20.7265625" style="21" customWidth="1"/>
    <col min="8460" max="8461" width="24.7265625" style="21" customWidth="1"/>
    <col min="8462" max="8462" width="30.7265625" style="21" customWidth="1"/>
    <col min="8463" max="8471" width="4" style="21" customWidth="1"/>
    <col min="8472" max="8474" width="4.7265625" style="21" bestFit="1" customWidth="1"/>
    <col min="8475" max="8475" width="4" style="21" customWidth="1"/>
    <col min="8476" max="8476" width="4.7265625" style="21" bestFit="1" customWidth="1"/>
    <col min="8477" max="8480" width="4" style="21" customWidth="1"/>
    <col min="8481" max="8481" width="4.7265625" style="21" customWidth="1"/>
    <col min="8482" max="8496" width="4.7265625" style="21" bestFit="1" customWidth="1"/>
    <col min="8497" max="8500" width="4" style="21" customWidth="1"/>
    <col min="8501" max="8510" width="4.7265625" style="21" bestFit="1" customWidth="1"/>
    <col min="8511" max="8514" width="4" style="21" customWidth="1"/>
    <col min="8515" max="8712" width="11.453125" style="21"/>
    <col min="8713" max="8713" width="3.1796875" style="21" bestFit="1" customWidth="1"/>
    <col min="8714" max="8714" width="50.81640625" style="21" customWidth="1"/>
    <col min="8715" max="8715" width="20.7265625" style="21" customWidth="1"/>
    <col min="8716" max="8717" width="24.7265625" style="21" customWidth="1"/>
    <col min="8718" max="8718" width="30.7265625" style="21" customWidth="1"/>
    <col min="8719" max="8727" width="4" style="21" customWidth="1"/>
    <col min="8728" max="8730" width="4.7265625" style="21" bestFit="1" customWidth="1"/>
    <col min="8731" max="8731" width="4" style="21" customWidth="1"/>
    <col min="8732" max="8732" width="4.7265625" style="21" bestFit="1" customWidth="1"/>
    <col min="8733" max="8736" width="4" style="21" customWidth="1"/>
    <col min="8737" max="8737" width="4.7265625" style="21" customWidth="1"/>
    <col min="8738" max="8752" width="4.7265625" style="21" bestFit="1" customWidth="1"/>
    <col min="8753" max="8756" width="4" style="21" customWidth="1"/>
    <col min="8757" max="8766" width="4.7265625" style="21" bestFit="1" customWidth="1"/>
    <col min="8767" max="8770" width="4" style="21" customWidth="1"/>
    <col min="8771" max="8968" width="11.453125" style="21"/>
    <col min="8969" max="8969" width="3.1796875" style="21" bestFit="1" customWidth="1"/>
    <col min="8970" max="8970" width="50.81640625" style="21" customWidth="1"/>
    <col min="8971" max="8971" width="20.7265625" style="21" customWidth="1"/>
    <col min="8972" max="8973" width="24.7265625" style="21" customWidth="1"/>
    <col min="8974" max="8974" width="30.7265625" style="21" customWidth="1"/>
    <col min="8975" max="8983" width="4" style="21" customWidth="1"/>
    <col min="8984" max="8986" width="4.7265625" style="21" bestFit="1" customWidth="1"/>
    <col min="8987" max="8987" width="4" style="21" customWidth="1"/>
    <col min="8988" max="8988" width="4.7265625" style="21" bestFit="1" customWidth="1"/>
    <col min="8989" max="8992" width="4" style="21" customWidth="1"/>
    <col min="8993" max="8993" width="4.7265625" style="21" customWidth="1"/>
    <col min="8994" max="9008" width="4.7265625" style="21" bestFit="1" customWidth="1"/>
    <col min="9009" max="9012" width="4" style="21" customWidth="1"/>
    <col min="9013" max="9022" width="4.7265625" style="21" bestFit="1" customWidth="1"/>
    <col min="9023" max="9026" width="4" style="21" customWidth="1"/>
    <col min="9027" max="9224" width="11.453125" style="21"/>
    <col min="9225" max="9225" width="3.1796875" style="21" bestFit="1" customWidth="1"/>
    <col min="9226" max="9226" width="50.81640625" style="21" customWidth="1"/>
    <col min="9227" max="9227" width="20.7265625" style="21" customWidth="1"/>
    <col min="9228" max="9229" width="24.7265625" style="21" customWidth="1"/>
    <col min="9230" max="9230" width="30.7265625" style="21" customWidth="1"/>
    <col min="9231" max="9239" width="4" style="21" customWidth="1"/>
    <col min="9240" max="9242" width="4.7265625" style="21" bestFit="1" customWidth="1"/>
    <col min="9243" max="9243" width="4" style="21" customWidth="1"/>
    <col min="9244" max="9244" width="4.7265625" style="21" bestFit="1" customWidth="1"/>
    <col min="9245" max="9248" width="4" style="21" customWidth="1"/>
    <col min="9249" max="9249" width="4.7265625" style="21" customWidth="1"/>
    <col min="9250" max="9264" width="4.7265625" style="21" bestFit="1" customWidth="1"/>
    <col min="9265" max="9268" width="4" style="21" customWidth="1"/>
    <col min="9269" max="9278" width="4.7265625" style="21" bestFit="1" customWidth="1"/>
    <col min="9279" max="9282" width="4" style="21" customWidth="1"/>
    <col min="9283" max="9480" width="11.453125" style="21"/>
    <col min="9481" max="9481" width="3.1796875" style="21" bestFit="1" customWidth="1"/>
    <col min="9482" max="9482" width="50.81640625" style="21" customWidth="1"/>
    <col min="9483" max="9483" width="20.7265625" style="21" customWidth="1"/>
    <col min="9484" max="9485" width="24.7265625" style="21" customWidth="1"/>
    <col min="9486" max="9486" width="30.7265625" style="21" customWidth="1"/>
    <col min="9487" max="9495" width="4" style="21" customWidth="1"/>
    <col min="9496" max="9498" width="4.7265625" style="21" bestFit="1" customWidth="1"/>
    <col min="9499" max="9499" width="4" style="21" customWidth="1"/>
    <col min="9500" max="9500" width="4.7265625" style="21" bestFit="1" customWidth="1"/>
    <col min="9501" max="9504" width="4" style="21" customWidth="1"/>
    <col min="9505" max="9505" width="4.7265625" style="21" customWidth="1"/>
    <col min="9506" max="9520" width="4.7265625" style="21" bestFit="1" customWidth="1"/>
    <col min="9521" max="9524" width="4" style="21" customWidth="1"/>
    <col min="9525" max="9534" width="4.7265625" style="21" bestFit="1" customWidth="1"/>
    <col min="9535" max="9538" width="4" style="21" customWidth="1"/>
    <col min="9539" max="9736" width="11.453125" style="21"/>
    <col min="9737" max="9737" width="3.1796875" style="21" bestFit="1" customWidth="1"/>
    <col min="9738" max="9738" width="50.81640625" style="21" customWidth="1"/>
    <col min="9739" max="9739" width="20.7265625" style="21" customWidth="1"/>
    <col min="9740" max="9741" width="24.7265625" style="21" customWidth="1"/>
    <col min="9742" max="9742" width="30.7265625" style="21" customWidth="1"/>
    <col min="9743" max="9751" width="4" style="21" customWidth="1"/>
    <col min="9752" max="9754" width="4.7265625" style="21" bestFit="1" customWidth="1"/>
    <col min="9755" max="9755" width="4" style="21" customWidth="1"/>
    <col min="9756" max="9756" width="4.7265625" style="21" bestFit="1" customWidth="1"/>
    <col min="9757" max="9760" width="4" style="21" customWidth="1"/>
    <col min="9761" max="9761" width="4.7265625" style="21" customWidth="1"/>
    <col min="9762" max="9776" width="4.7265625" style="21" bestFit="1" customWidth="1"/>
    <col min="9777" max="9780" width="4" style="21" customWidth="1"/>
    <col min="9781" max="9790" width="4.7265625" style="21" bestFit="1" customWidth="1"/>
    <col min="9791" max="9794" width="4" style="21" customWidth="1"/>
    <col min="9795" max="9992" width="11.453125" style="21"/>
    <col min="9993" max="9993" width="3.1796875" style="21" bestFit="1" customWidth="1"/>
    <col min="9994" max="9994" width="50.81640625" style="21" customWidth="1"/>
    <col min="9995" max="9995" width="20.7265625" style="21" customWidth="1"/>
    <col min="9996" max="9997" width="24.7265625" style="21" customWidth="1"/>
    <col min="9998" max="9998" width="30.7265625" style="21" customWidth="1"/>
    <col min="9999" max="10007" width="4" style="21" customWidth="1"/>
    <col min="10008" max="10010" width="4.7265625" style="21" bestFit="1" customWidth="1"/>
    <col min="10011" max="10011" width="4" style="21" customWidth="1"/>
    <col min="10012" max="10012" width="4.7265625" style="21" bestFit="1" customWidth="1"/>
    <col min="10013" max="10016" width="4" style="21" customWidth="1"/>
    <col min="10017" max="10017" width="4.7265625" style="21" customWidth="1"/>
    <col min="10018" max="10032" width="4.7265625" style="21" bestFit="1" customWidth="1"/>
    <col min="10033" max="10036" width="4" style="21" customWidth="1"/>
    <col min="10037" max="10046" width="4.7265625" style="21" bestFit="1" customWidth="1"/>
    <col min="10047" max="10050" width="4" style="21" customWidth="1"/>
    <col min="10051" max="10248" width="11.453125" style="21"/>
    <col min="10249" max="10249" width="3.1796875" style="21" bestFit="1" customWidth="1"/>
    <col min="10250" max="10250" width="50.81640625" style="21" customWidth="1"/>
    <col min="10251" max="10251" width="20.7265625" style="21" customWidth="1"/>
    <col min="10252" max="10253" width="24.7265625" style="21" customWidth="1"/>
    <col min="10254" max="10254" width="30.7265625" style="21" customWidth="1"/>
    <col min="10255" max="10263" width="4" style="21" customWidth="1"/>
    <col min="10264" max="10266" width="4.7265625" style="21" bestFit="1" customWidth="1"/>
    <col min="10267" max="10267" width="4" style="21" customWidth="1"/>
    <col min="10268" max="10268" width="4.7265625" style="21" bestFit="1" customWidth="1"/>
    <col min="10269" max="10272" width="4" style="21" customWidth="1"/>
    <col min="10273" max="10273" width="4.7265625" style="21" customWidth="1"/>
    <col min="10274" max="10288" width="4.7265625" style="21" bestFit="1" customWidth="1"/>
    <col min="10289" max="10292" width="4" style="21" customWidth="1"/>
    <col min="10293" max="10302" width="4.7265625" style="21" bestFit="1" customWidth="1"/>
    <col min="10303" max="10306" width="4" style="21" customWidth="1"/>
    <col min="10307" max="10504" width="11.453125" style="21"/>
    <col min="10505" max="10505" width="3.1796875" style="21" bestFit="1" customWidth="1"/>
    <col min="10506" max="10506" width="50.81640625" style="21" customWidth="1"/>
    <col min="10507" max="10507" width="20.7265625" style="21" customWidth="1"/>
    <col min="10508" max="10509" width="24.7265625" style="21" customWidth="1"/>
    <col min="10510" max="10510" width="30.7265625" style="21" customWidth="1"/>
    <col min="10511" max="10519" width="4" style="21" customWidth="1"/>
    <col min="10520" max="10522" width="4.7265625" style="21" bestFit="1" customWidth="1"/>
    <col min="10523" max="10523" width="4" style="21" customWidth="1"/>
    <col min="10524" max="10524" width="4.7265625" style="21" bestFit="1" customWidth="1"/>
    <col min="10525" max="10528" width="4" style="21" customWidth="1"/>
    <col min="10529" max="10529" width="4.7265625" style="21" customWidth="1"/>
    <col min="10530" max="10544" width="4.7265625" style="21" bestFit="1" customWidth="1"/>
    <col min="10545" max="10548" width="4" style="21" customWidth="1"/>
    <col min="10549" max="10558" width="4.7265625" style="21" bestFit="1" customWidth="1"/>
    <col min="10559" max="10562" width="4" style="21" customWidth="1"/>
    <col min="10563" max="10760" width="11.453125" style="21"/>
    <col min="10761" max="10761" width="3.1796875" style="21" bestFit="1" customWidth="1"/>
    <col min="10762" max="10762" width="50.81640625" style="21" customWidth="1"/>
    <col min="10763" max="10763" width="20.7265625" style="21" customWidth="1"/>
    <col min="10764" max="10765" width="24.7265625" style="21" customWidth="1"/>
    <col min="10766" max="10766" width="30.7265625" style="21" customWidth="1"/>
    <col min="10767" max="10775" width="4" style="21" customWidth="1"/>
    <col min="10776" max="10778" width="4.7265625" style="21" bestFit="1" customWidth="1"/>
    <col min="10779" max="10779" width="4" style="21" customWidth="1"/>
    <col min="10780" max="10780" width="4.7265625" style="21" bestFit="1" customWidth="1"/>
    <col min="10781" max="10784" width="4" style="21" customWidth="1"/>
    <col min="10785" max="10785" width="4.7265625" style="21" customWidth="1"/>
    <col min="10786" max="10800" width="4.7265625" style="21" bestFit="1" customWidth="1"/>
    <col min="10801" max="10804" width="4" style="21" customWidth="1"/>
    <col min="10805" max="10814" width="4.7265625" style="21" bestFit="1" customWidth="1"/>
    <col min="10815" max="10818" width="4" style="21" customWidth="1"/>
    <col min="10819" max="11016" width="11.453125" style="21"/>
    <col min="11017" max="11017" width="3.1796875" style="21" bestFit="1" customWidth="1"/>
    <col min="11018" max="11018" width="50.81640625" style="21" customWidth="1"/>
    <col min="11019" max="11019" width="20.7265625" style="21" customWidth="1"/>
    <col min="11020" max="11021" width="24.7265625" style="21" customWidth="1"/>
    <col min="11022" max="11022" width="30.7265625" style="21" customWidth="1"/>
    <col min="11023" max="11031" width="4" style="21" customWidth="1"/>
    <col min="11032" max="11034" width="4.7265625" style="21" bestFit="1" customWidth="1"/>
    <col min="11035" max="11035" width="4" style="21" customWidth="1"/>
    <col min="11036" max="11036" width="4.7265625" style="21" bestFit="1" customWidth="1"/>
    <col min="11037" max="11040" width="4" style="21" customWidth="1"/>
    <col min="11041" max="11041" width="4.7265625" style="21" customWidth="1"/>
    <col min="11042" max="11056" width="4.7265625" style="21" bestFit="1" customWidth="1"/>
    <col min="11057" max="11060" width="4" style="21" customWidth="1"/>
    <col min="11061" max="11070" width="4.7265625" style="21" bestFit="1" customWidth="1"/>
    <col min="11071" max="11074" width="4" style="21" customWidth="1"/>
    <col min="11075" max="11272" width="11.453125" style="21"/>
    <col min="11273" max="11273" width="3.1796875" style="21" bestFit="1" customWidth="1"/>
    <col min="11274" max="11274" width="50.81640625" style="21" customWidth="1"/>
    <col min="11275" max="11275" width="20.7265625" style="21" customWidth="1"/>
    <col min="11276" max="11277" width="24.7265625" style="21" customWidth="1"/>
    <col min="11278" max="11278" width="30.7265625" style="21" customWidth="1"/>
    <col min="11279" max="11287" width="4" style="21" customWidth="1"/>
    <col min="11288" max="11290" width="4.7265625" style="21" bestFit="1" customWidth="1"/>
    <col min="11291" max="11291" width="4" style="21" customWidth="1"/>
    <col min="11292" max="11292" width="4.7265625" style="21" bestFit="1" customWidth="1"/>
    <col min="11293" max="11296" width="4" style="21" customWidth="1"/>
    <col min="11297" max="11297" width="4.7265625" style="21" customWidth="1"/>
    <col min="11298" max="11312" width="4.7265625" style="21" bestFit="1" customWidth="1"/>
    <col min="11313" max="11316" width="4" style="21" customWidth="1"/>
    <col min="11317" max="11326" width="4.7265625" style="21" bestFit="1" customWidth="1"/>
    <col min="11327" max="11330" width="4" style="21" customWidth="1"/>
    <col min="11331" max="11528" width="11.453125" style="21"/>
    <col min="11529" max="11529" width="3.1796875" style="21" bestFit="1" customWidth="1"/>
    <col min="11530" max="11530" width="50.81640625" style="21" customWidth="1"/>
    <col min="11531" max="11531" width="20.7265625" style="21" customWidth="1"/>
    <col min="11532" max="11533" width="24.7265625" style="21" customWidth="1"/>
    <col min="11534" max="11534" width="30.7265625" style="21" customWidth="1"/>
    <col min="11535" max="11543" width="4" style="21" customWidth="1"/>
    <col min="11544" max="11546" width="4.7265625" style="21" bestFit="1" customWidth="1"/>
    <col min="11547" max="11547" width="4" style="21" customWidth="1"/>
    <col min="11548" max="11548" width="4.7265625" style="21" bestFit="1" customWidth="1"/>
    <col min="11549" max="11552" width="4" style="21" customWidth="1"/>
    <col min="11553" max="11553" width="4.7265625" style="21" customWidth="1"/>
    <col min="11554" max="11568" width="4.7265625" style="21" bestFit="1" customWidth="1"/>
    <col min="11569" max="11572" width="4" style="21" customWidth="1"/>
    <col min="11573" max="11582" width="4.7265625" style="21" bestFit="1" customWidth="1"/>
    <col min="11583" max="11586" width="4" style="21" customWidth="1"/>
    <col min="11587" max="11784" width="11.453125" style="21"/>
    <col min="11785" max="11785" width="3.1796875" style="21" bestFit="1" customWidth="1"/>
    <col min="11786" max="11786" width="50.81640625" style="21" customWidth="1"/>
    <col min="11787" max="11787" width="20.7265625" style="21" customWidth="1"/>
    <col min="11788" max="11789" width="24.7265625" style="21" customWidth="1"/>
    <col min="11790" max="11790" width="30.7265625" style="21" customWidth="1"/>
    <col min="11791" max="11799" width="4" style="21" customWidth="1"/>
    <col min="11800" max="11802" width="4.7265625" style="21" bestFit="1" customWidth="1"/>
    <col min="11803" max="11803" width="4" style="21" customWidth="1"/>
    <col min="11804" max="11804" width="4.7265625" style="21" bestFit="1" customWidth="1"/>
    <col min="11805" max="11808" width="4" style="21" customWidth="1"/>
    <col min="11809" max="11809" width="4.7265625" style="21" customWidth="1"/>
    <col min="11810" max="11824" width="4.7265625" style="21" bestFit="1" customWidth="1"/>
    <col min="11825" max="11828" width="4" style="21" customWidth="1"/>
    <col min="11829" max="11838" width="4.7265625" style="21" bestFit="1" customWidth="1"/>
    <col min="11839" max="11842" width="4" style="21" customWidth="1"/>
    <col min="11843" max="12040" width="11.453125" style="21"/>
    <col min="12041" max="12041" width="3.1796875" style="21" bestFit="1" customWidth="1"/>
    <col min="12042" max="12042" width="50.81640625" style="21" customWidth="1"/>
    <col min="12043" max="12043" width="20.7265625" style="21" customWidth="1"/>
    <col min="12044" max="12045" width="24.7265625" style="21" customWidth="1"/>
    <col min="12046" max="12046" width="30.7265625" style="21" customWidth="1"/>
    <col min="12047" max="12055" width="4" style="21" customWidth="1"/>
    <col min="12056" max="12058" width="4.7265625" style="21" bestFit="1" customWidth="1"/>
    <col min="12059" max="12059" width="4" style="21" customWidth="1"/>
    <col min="12060" max="12060" width="4.7265625" style="21" bestFit="1" customWidth="1"/>
    <col min="12061" max="12064" width="4" style="21" customWidth="1"/>
    <col min="12065" max="12065" width="4.7265625" style="21" customWidth="1"/>
    <col min="12066" max="12080" width="4.7265625" style="21" bestFit="1" customWidth="1"/>
    <col min="12081" max="12084" width="4" style="21" customWidth="1"/>
    <col min="12085" max="12094" width="4.7265625" style="21" bestFit="1" customWidth="1"/>
    <col min="12095" max="12098" width="4" style="21" customWidth="1"/>
    <col min="12099" max="12296" width="11.453125" style="21"/>
    <col min="12297" max="12297" width="3.1796875" style="21" bestFit="1" customWidth="1"/>
    <col min="12298" max="12298" width="50.81640625" style="21" customWidth="1"/>
    <col min="12299" max="12299" width="20.7265625" style="21" customWidth="1"/>
    <col min="12300" max="12301" width="24.7265625" style="21" customWidth="1"/>
    <col min="12302" max="12302" width="30.7265625" style="21" customWidth="1"/>
    <col min="12303" max="12311" width="4" style="21" customWidth="1"/>
    <col min="12312" max="12314" width="4.7265625" style="21" bestFit="1" customWidth="1"/>
    <col min="12315" max="12315" width="4" style="21" customWidth="1"/>
    <col min="12316" max="12316" width="4.7265625" style="21" bestFit="1" customWidth="1"/>
    <col min="12317" max="12320" width="4" style="21" customWidth="1"/>
    <col min="12321" max="12321" width="4.7265625" style="21" customWidth="1"/>
    <col min="12322" max="12336" width="4.7265625" style="21" bestFit="1" customWidth="1"/>
    <col min="12337" max="12340" width="4" style="21" customWidth="1"/>
    <col min="12341" max="12350" width="4.7265625" style="21" bestFit="1" customWidth="1"/>
    <col min="12351" max="12354" width="4" style="21" customWidth="1"/>
    <col min="12355" max="12552" width="11.453125" style="21"/>
    <col min="12553" max="12553" width="3.1796875" style="21" bestFit="1" customWidth="1"/>
    <col min="12554" max="12554" width="50.81640625" style="21" customWidth="1"/>
    <col min="12555" max="12555" width="20.7265625" style="21" customWidth="1"/>
    <col min="12556" max="12557" width="24.7265625" style="21" customWidth="1"/>
    <col min="12558" max="12558" width="30.7265625" style="21" customWidth="1"/>
    <col min="12559" max="12567" width="4" style="21" customWidth="1"/>
    <col min="12568" max="12570" width="4.7265625" style="21" bestFit="1" customWidth="1"/>
    <col min="12571" max="12571" width="4" style="21" customWidth="1"/>
    <col min="12572" max="12572" width="4.7265625" style="21" bestFit="1" customWidth="1"/>
    <col min="12573" max="12576" width="4" style="21" customWidth="1"/>
    <col min="12577" max="12577" width="4.7265625" style="21" customWidth="1"/>
    <col min="12578" max="12592" width="4.7265625" style="21" bestFit="1" customWidth="1"/>
    <col min="12593" max="12596" width="4" style="21" customWidth="1"/>
    <col min="12597" max="12606" width="4.7265625" style="21" bestFit="1" customWidth="1"/>
    <col min="12607" max="12610" width="4" style="21" customWidth="1"/>
    <col min="12611" max="12808" width="11.453125" style="21"/>
    <col min="12809" max="12809" width="3.1796875" style="21" bestFit="1" customWidth="1"/>
    <col min="12810" max="12810" width="50.81640625" style="21" customWidth="1"/>
    <col min="12811" max="12811" width="20.7265625" style="21" customWidth="1"/>
    <col min="12812" max="12813" width="24.7265625" style="21" customWidth="1"/>
    <col min="12814" max="12814" width="30.7265625" style="21" customWidth="1"/>
    <col min="12815" max="12823" width="4" style="21" customWidth="1"/>
    <col min="12824" max="12826" width="4.7265625" style="21" bestFit="1" customWidth="1"/>
    <col min="12827" max="12827" width="4" style="21" customWidth="1"/>
    <col min="12828" max="12828" width="4.7265625" style="21" bestFit="1" customWidth="1"/>
    <col min="12829" max="12832" width="4" style="21" customWidth="1"/>
    <col min="12833" max="12833" width="4.7265625" style="21" customWidth="1"/>
    <col min="12834" max="12848" width="4.7265625" style="21" bestFit="1" customWidth="1"/>
    <col min="12849" max="12852" width="4" style="21" customWidth="1"/>
    <col min="12853" max="12862" width="4.7265625" style="21" bestFit="1" customWidth="1"/>
    <col min="12863" max="12866" width="4" style="21" customWidth="1"/>
    <col min="12867" max="13064" width="11.453125" style="21"/>
    <col min="13065" max="13065" width="3.1796875" style="21" bestFit="1" customWidth="1"/>
    <col min="13066" max="13066" width="50.81640625" style="21" customWidth="1"/>
    <col min="13067" max="13067" width="20.7265625" style="21" customWidth="1"/>
    <col min="13068" max="13069" width="24.7265625" style="21" customWidth="1"/>
    <col min="13070" max="13070" width="30.7265625" style="21" customWidth="1"/>
    <col min="13071" max="13079" width="4" style="21" customWidth="1"/>
    <col min="13080" max="13082" width="4.7265625" style="21" bestFit="1" customWidth="1"/>
    <col min="13083" max="13083" width="4" style="21" customWidth="1"/>
    <col min="13084" max="13084" width="4.7265625" style="21" bestFit="1" customWidth="1"/>
    <col min="13085" max="13088" width="4" style="21" customWidth="1"/>
    <col min="13089" max="13089" width="4.7265625" style="21" customWidth="1"/>
    <col min="13090" max="13104" width="4.7265625" style="21" bestFit="1" customWidth="1"/>
    <col min="13105" max="13108" width="4" style="21" customWidth="1"/>
    <col min="13109" max="13118" width="4.7265625" style="21" bestFit="1" customWidth="1"/>
    <col min="13119" max="13122" width="4" style="21" customWidth="1"/>
    <col min="13123" max="13320" width="11.453125" style="21"/>
    <col min="13321" max="13321" width="3.1796875" style="21" bestFit="1" customWidth="1"/>
    <col min="13322" max="13322" width="50.81640625" style="21" customWidth="1"/>
    <col min="13323" max="13323" width="20.7265625" style="21" customWidth="1"/>
    <col min="13324" max="13325" width="24.7265625" style="21" customWidth="1"/>
    <col min="13326" max="13326" width="30.7265625" style="21" customWidth="1"/>
    <col min="13327" max="13335" width="4" style="21" customWidth="1"/>
    <col min="13336" max="13338" width="4.7265625" style="21" bestFit="1" customWidth="1"/>
    <col min="13339" max="13339" width="4" style="21" customWidth="1"/>
    <col min="13340" max="13340" width="4.7265625" style="21" bestFit="1" customWidth="1"/>
    <col min="13341" max="13344" width="4" style="21" customWidth="1"/>
    <col min="13345" max="13345" width="4.7265625" style="21" customWidth="1"/>
    <col min="13346" max="13360" width="4.7265625" style="21" bestFit="1" customWidth="1"/>
    <col min="13361" max="13364" width="4" style="21" customWidth="1"/>
    <col min="13365" max="13374" width="4.7265625" style="21" bestFit="1" customWidth="1"/>
    <col min="13375" max="13378" width="4" style="21" customWidth="1"/>
    <col min="13379" max="13576" width="11.453125" style="21"/>
    <col min="13577" max="13577" width="3.1796875" style="21" bestFit="1" customWidth="1"/>
    <col min="13578" max="13578" width="50.81640625" style="21" customWidth="1"/>
    <col min="13579" max="13579" width="20.7265625" style="21" customWidth="1"/>
    <col min="13580" max="13581" width="24.7265625" style="21" customWidth="1"/>
    <col min="13582" max="13582" width="30.7265625" style="21" customWidth="1"/>
    <col min="13583" max="13591" width="4" style="21" customWidth="1"/>
    <col min="13592" max="13594" width="4.7265625" style="21" bestFit="1" customWidth="1"/>
    <col min="13595" max="13595" width="4" style="21" customWidth="1"/>
    <col min="13596" max="13596" width="4.7265625" style="21" bestFit="1" customWidth="1"/>
    <col min="13597" max="13600" width="4" style="21" customWidth="1"/>
    <col min="13601" max="13601" width="4.7265625" style="21" customWidth="1"/>
    <col min="13602" max="13616" width="4.7265625" style="21" bestFit="1" customWidth="1"/>
    <col min="13617" max="13620" width="4" style="21" customWidth="1"/>
    <col min="13621" max="13630" width="4.7265625" style="21" bestFit="1" customWidth="1"/>
    <col min="13631" max="13634" width="4" style="21" customWidth="1"/>
    <col min="13635" max="13832" width="11.453125" style="21"/>
    <col min="13833" max="13833" width="3.1796875" style="21" bestFit="1" customWidth="1"/>
    <col min="13834" max="13834" width="50.81640625" style="21" customWidth="1"/>
    <col min="13835" max="13835" width="20.7265625" style="21" customWidth="1"/>
    <col min="13836" max="13837" width="24.7265625" style="21" customWidth="1"/>
    <col min="13838" max="13838" width="30.7265625" style="21" customWidth="1"/>
    <col min="13839" max="13847" width="4" style="21" customWidth="1"/>
    <col min="13848" max="13850" width="4.7265625" style="21" bestFit="1" customWidth="1"/>
    <col min="13851" max="13851" width="4" style="21" customWidth="1"/>
    <col min="13852" max="13852" width="4.7265625" style="21" bestFit="1" customWidth="1"/>
    <col min="13853" max="13856" width="4" style="21" customWidth="1"/>
    <col min="13857" max="13857" width="4.7265625" style="21" customWidth="1"/>
    <col min="13858" max="13872" width="4.7265625" style="21" bestFit="1" customWidth="1"/>
    <col min="13873" max="13876" width="4" style="21" customWidth="1"/>
    <col min="13877" max="13886" width="4.7265625" style="21" bestFit="1" customWidth="1"/>
    <col min="13887" max="13890" width="4" style="21" customWidth="1"/>
    <col min="13891" max="14088" width="11.453125" style="21"/>
    <col min="14089" max="14089" width="3.1796875" style="21" bestFit="1" customWidth="1"/>
    <col min="14090" max="14090" width="50.81640625" style="21" customWidth="1"/>
    <col min="14091" max="14091" width="20.7265625" style="21" customWidth="1"/>
    <col min="14092" max="14093" width="24.7265625" style="21" customWidth="1"/>
    <col min="14094" max="14094" width="30.7265625" style="21" customWidth="1"/>
    <col min="14095" max="14103" width="4" style="21" customWidth="1"/>
    <col min="14104" max="14106" width="4.7265625" style="21" bestFit="1" customWidth="1"/>
    <col min="14107" max="14107" width="4" style="21" customWidth="1"/>
    <col min="14108" max="14108" width="4.7265625" style="21" bestFit="1" customWidth="1"/>
    <col min="14109" max="14112" width="4" style="21" customWidth="1"/>
    <col min="14113" max="14113" width="4.7265625" style="21" customWidth="1"/>
    <col min="14114" max="14128" width="4.7265625" style="21" bestFit="1" customWidth="1"/>
    <col min="14129" max="14132" width="4" style="21" customWidth="1"/>
    <col min="14133" max="14142" width="4.7265625" style="21" bestFit="1" customWidth="1"/>
    <col min="14143" max="14146" width="4" style="21" customWidth="1"/>
    <col min="14147" max="14344" width="11.453125" style="21"/>
    <col min="14345" max="14345" width="3.1796875" style="21" bestFit="1" customWidth="1"/>
    <col min="14346" max="14346" width="50.81640625" style="21" customWidth="1"/>
    <col min="14347" max="14347" width="20.7265625" style="21" customWidth="1"/>
    <col min="14348" max="14349" width="24.7265625" style="21" customWidth="1"/>
    <col min="14350" max="14350" width="30.7265625" style="21" customWidth="1"/>
    <col min="14351" max="14359" width="4" style="21" customWidth="1"/>
    <col min="14360" max="14362" width="4.7265625" style="21" bestFit="1" customWidth="1"/>
    <col min="14363" max="14363" width="4" style="21" customWidth="1"/>
    <col min="14364" max="14364" width="4.7265625" style="21" bestFit="1" customWidth="1"/>
    <col min="14365" max="14368" width="4" style="21" customWidth="1"/>
    <col min="14369" max="14369" width="4.7265625" style="21" customWidth="1"/>
    <col min="14370" max="14384" width="4.7265625" style="21" bestFit="1" customWidth="1"/>
    <col min="14385" max="14388" width="4" style="21" customWidth="1"/>
    <col min="14389" max="14398" width="4.7265625" style="21" bestFit="1" customWidth="1"/>
    <col min="14399" max="14402" width="4" style="21" customWidth="1"/>
    <col min="14403" max="14600" width="11.453125" style="21"/>
    <col min="14601" max="14601" width="3.1796875" style="21" bestFit="1" customWidth="1"/>
    <col min="14602" max="14602" width="50.81640625" style="21" customWidth="1"/>
    <col min="14603" max="14603" width="20.7265625" style="21" customWidth="1"/>
    <col min="14604" max="14605" width="24.7265625" style="21" customWidth="1"/>
    <col min="14606" max="14606" width="30.7265625" style="21" customWidth="1"/>
    <col min="14607" max="14615" width="4" style="21" customWidth="1"/>
    <col min="14616" max="14618" width="4.7265625" style="21" bestFit="1" customWidth="1"/>
    <col min="14619" max="14619" width="4" style="21" customWidth="1"/>
    <col min="14620" max="14620" width="4.7265625" style="21" bestFit="1" customWidth="1"/>
    <col min="14621" max="14624" width="4" style="21" customWidth="1"/>
    <col min="14625" max="14625" width="4.7265625" style="21" customWidth="1"/>
    <col min="14626" max="14640" width="4.7265625" style="21" bestFit="1" customWidth="1"/>
    <col min="14641" max="14644" width="4" style="21" customWidth="1"/>
    <col min="14645" max="14654" width="4.7265625" style="21" bestFit="1" customWidth="1"/>
    <col min="14655" max="14658" width="4" style="21" customWidth="1"/>
    <col min="14659" max="14856" width="11.453125" style="21"/>
    <col min="14857" max="14857" width="3.1796875" style="21" bestFit="1" customWidth="1"/>
    <col min="14858" max="14858" width="50.81640625" style="21" customWidth="1"/>
    <col min="14859" max="14859" width="20.7265625" style="21" customWidth="1"/>
    <col min="14860" max="14861" width="24.7265625" style="21" customWidth="1"/>
    <col min="14862" max="14862" width="30.7265625" style="21" customWidth="1"/>
    <col min="14863" max="14871" width="4" style="21" customWidth="1"/>
    <col min="14872" max="14874" width="4.7265625" style="21" bestFit="1" customWidth="1"/>
    <col min="14875" max="14875" width="4" style="21" customWidth="1"/>
    <col min="14876" max="14876" width="4.7265625" style="21" bestFit="1" customWidth="1"/>
    <col min="14877" max="14880" width="4" style="21" customWidth="1"/>
    <col min="14881" max="14881" width="4.7265625" style="21" customWidth="1"/>
    <col min="14882" max="14896" width="4.7265625" style="21" bestFit="1" customWidth="1"/>
    <col min="14897" max="14900" width="4" style="21" customWidth="1"/>
    <col min="14901" max="14910" width="4.7265625" style="21" bestFit="1" customWidth="1"/>
    <col min="14911" max="14914" width="4" style="21" customWidth="1"/>
    <col min="14915" max="15112" width="11.453125" style="21"/>
    <col min="15113" max="15113" width="3.1796875" style="21" bestFit="1" customWidth="1"/>
    <col min="15114" max="15114" width="50.81640625" style="21" customWidth="1"/>
    <col min="15115" max="15115" width="20.7265625" style="21" customWidth="1"/>
    <col min="15116" max="15117" width="24.7265625" style="21" customWidth="1"/>
    <col min="15118" max="15118" width="30.7265625" style="21" customWidth="1"/>
    <col min="15119" max="15127" width="4" style="21" customWidth="1"/>
    <col min="15128" max="15130" width="4.7265625" style="21" bestFit="1" customWidth="1"/>
    <col min="15131" max="15131" width="4" style="21" customWidth="1"/>
    <col min="15132" max="15132" width="4.7265625" style="21" bestFit="1" customWidth="1"/>
    <col min="15133" max="15136" width="4" style="21" customWidth="1"/>
    <col min="15137" max="15137" width="4.7265625" style="21" customWidth="1"/>
    <col min="15138" max="15152" width="4.7265625" style="21" bestFit="1" customWidth="1"/>
    <col min="15153" max="15156" width="4" style="21" customWidth="1"/>
    <col min="15157" max="15166" width="4.7265625" style="21" bestFit="1" customWidth="1"/>
    <col min="15167" max="15170" width="4" style="21" customWidth="1"/>
    <col min="15171" max="15368" width="11.453125" style="21"/>
    <col min="15369" max="15369" width="3.1796875" style="21" bestFit="1" customWidth="1"/>
    <col min="15370" max="15370" width="50.81640625" style="21" customWidth="1"/>
    <col min="15371" max="15371" width="20.7265625" style="21" customWidth="1"/>
    <col min="15372" max="15373" width="24.7265625" style="21" customWidth="1"/>
    <col min="15374" max="15374" width="30.7265625" style="21" customWidth="1"/>
    <col min="15375" max="15383" width="4" style="21" customWidth="1"/>
    <col min="15384" max="15386" width="4.7265625" style="21" bestFit="1" customWidth="1"/>
    <col min="15387" max="15387" width="4" style="21" customWidth="1"/>
    <col min="15388" max="15388" width="4.7265625" style="21" bestFit="1" customWidth="1"/>
    <col min="15389" max="15392" width="4" style="21" customWidth="1"/>
    <col min="15393" max="15393" width="4.7265625" style="21" customWidth="1"/>
    <col min="15394" max="15408" width="4.7265625" style="21" bestFit="1" customWidth="1"/>
    <col min="15409" max="15412" width="4" style="21" customWidth="1"/>
    <col min="15413" max="15422" width="4.7265625" style="21" bestFit="1" customWidth="1"/>
    <col min="15423" max="15426" width="4" style="21" customWidth="1"/>
    <col min="15427" max="15624" width="11.453125" style="21"/>
    <col min="15625" max="15625" width="3.1796875" style="21" bestFit="1" customWidth="1"/>
    <col min="15626" max="15626" width="50.81640625" style="21" customWidth="1"/>
    <col min="15627" max="15627" width="20.7265625" style="21" customWidth="1"/>
    <col min="15628" max="15629" width="24.7265625" style="21" customWidth="1"/>
    <col min="15630" max="15630" width="30.7265625" style="21" customWidth="1"/>
    <col min="15631" max="15639" width="4" style="21" customWidth="1"/>
    <col min="15640" max="15642" width="4.7265625" style="21" bestFit="1" customWidth="1"/>
    <col min="15643" max="15643" width="4" style="21" customWidth="1"/>
    <col min="15644" max="15644" width="4.7265625" style="21" bestFit="1" customWidth="1"/>
    <col min="15645" max="15648" width="4" style="21" customWidth="1"/>
    <col min="15649" max="15649" width="4.7265625" style="21" customWidth="1"/>
    <col min="15650" max="15664" width="4.7265625" style="21" bestFit="1" customWidth="1"/>
    <col min="15665" max="15668" width="4" style="21" customWidth="1"/>
    <col min="15669" max="15678" width="4.7265625" style="21" bestFit="1" customWidth="1"/>
    <col min="15679" max="15682" width="4" style="21" customWidth="1"/>
    <col min="15683" max="15880" width="11.453125" style="21"/>
    <col min="15881" max="15881" width="3.1796875" style="21" bestFit="1" customWidth="1"/>
    <col min="15882" max="15882" width="50.81640625" style="21" customWidth="1"/>
    <col min="15883" max="15883" width="20.7265625" style="21" customWidth="1"/>
    <col min="15884" max="15885" width="24.7265625" style="21" customWidth="1"/>
    <col min="15886" max="15886" width="30.7265625" style="21" customWidth="1"/>
    <col min="15887" max="15895" width="4" style="21" customWidth="1"/>
    <col min="15896" max="15898" width="4.7265625" style="21" bestFit="1" customWidth="1"/>
    <col min="15899" max="15899" width="4" style="21" customWidth="1"/>
    <col min="15900" max="15900" width="4.7265625" style="21" bestFit="1" customWidth="1"/>
    <col min="15901" max="15904" width="4" style="21" customWidth="1"/>
    <col min="15905" max="15905" width="4.7265625" style="21" customWidth="1"/>
    <col min="15906" max="15920" width="4.7265625" style="21" bestFit="1" customWidth="1"/>
    <col min="15921" max="15924" width="4" style="21" customWidth="1"/>
    <col min="15925" max="15934" width="4.7265625" style="21" bestFit="1" customWidth="1"/>
    <col min="15935" max="15938" width="4" style="21" customWidth="1"/>
    <col min="15939" max="16136" width="11.453125" style="21"/>
    <col min="16137" max="16137" width="3.1796875" style="21" bestFit="1" customWidth="1"/>
    <col min="16138" max="16138" width="50.81640625" style="21" customWidth="1"/>
    <col min="16139" max="16139" width="20.7265625" style="21" customWidth="1"/>
    <col min="16140" max="16141" width="24.7265625" style="21" customWidth="1"/>
    <col min="16142" max="16142" width="30.7265625" style="21" customWidth="1"/>
    <col min="16143" max="16151" width="4" style="21" customWidth="1"/>
    <col min="16152" max="16154" width="4.7265625" style="21" bestFit="1" customWidth="1"/>
    <col min="16155" max="16155" width="4" style="21" customWidth="1"/>
    <col min="16156" max="16156" width="4.7265625" style="21" bestFit="1" customWidth="1"/>
    <col min="16157" max="16160" width="4" style="21" customWidth="1"/>
    <col min="16161" max="16161" width="4.7265625" style="21" customWidth="1"/>
    <col min="16162" max="16176" width="4.7265625" style="21" bestFit="1" customWidth="1"/>
    <col min="16177" max="16180" width="4" style="21" customWidth="1"/>
    <col min="16181" max="16190" width="4.7265625" style="21" bestFit="1" customWidth="1"/>
    <col min="16191" max="16194" width="4" style="21" customWidth="1"/>
    <col min="16195" max="16384" width="11.453125" style="21"/>
  </cols>
  <sheetData>
    <row r="1" spans="1:67" ht="16" thickBot="1">
      <c r="B1" s="507" t="s">
        <v>158</v>
      </c>
      <c r="C1" s="3" t="s">
        <v>13</v>
      </c>
      <c r="D1" s="3" t="s">
        <v>14</v>
      </c>
      <c r="F1" s="517">
        <v>2021</v>
      </c>
      <c r="G1" s="518"/>
      <c r="H1" s="518"/>
      <c r="I1" s="518"/>
      <c r="J1" s="518"/>
      <c r="K1" s="518"/>
      <c r="L1" s="518"/>
      <c r="M1" s="518"/>
      <c r="N1" s="518"/>
      <c r="O1" s="517">
        <v>2021</v>
      </c>
      <c r="P1" s="518"/>
      <c r="Q1" s="518"/>
      <c r="R1" s="518"/>
      <c r="S1" s="518"/>
      <c r="T1" s="518"/>
      <c r="U1" s="518"/>
      <c r="V1" s="518"/>
      <c r="W1" s="518"/>
      <c r="X1" s="518"/>
      <c r="Y1" s="518"/>
      <c r="Z1" s="518"/>
      <c r="AA1" s="518"/>
      <c r="AB1" s="518"/>
      <c r="AC1" s="518"/>
      <c r="AD1" s="518"/>
      <c r="AE1" s="518"/>
      <c r="AF1" s="518"/>
      <c r="AG1" s="518"/>
      <c r="AH1" s="518"/>
      <c r="AI1" s="518"/>
      <c r="AJ1" s="518"/>
      <c r="AK1" s="518"/>
      <c r="AL1" s="518"/>
      <c r="AM1" s="518"/>
      <c r="AN1" s="518"/>
      <c r="AO1" s="518"/>
      <c r="AP1" s="518"/>
      <c r="AQ1" s="518"/>
      <c r="AR1" s="518"/>
      <c r="AS1" s="518"/>
      <c r="AT1" s="518"/>
      <c r="AU1" s="518"/>
      <c r="AV1" s="518"/>
      <c r="AW1" s="518"/>
      <c r="AX1" s="518"/>
      <c r="AY1" s="518"/>
      <c r="AZ1" s="518"/>
      <c r="BA1" s="518"/>
      <c r="BB1" s="518"/>
      <c r="BC1" s="518"/>
      <c r="BD1" s="518"/>
      <c r="BE1" s="518"/>
      <c r="BF1" s="518"/>
      <c r="BG1" s="518"/>
      <c r="BH1" s="518"/>
      <c r="BI1" s="518"/>
      <c r="BJ1" s="518"/>
      <c r="BK1" s="518"/>
      <c r="BL1" s="518"/>
      <c r="BM1" s="518"/>
      <c r="BN1" s="518"/>
      <c r="BO1" s="150"/>
    </row>
    <row r="2" spans="1:67" s="1" customFormat="1" ht="26.25" customHeight="1">
      <c r="A2" s="36"/>
      <c r="B2" s="508"/>
      <c r="C2" s="7" t="s">
        <v>15</v>
      </c>
      <c r="D2" s="8" t="s">
        <v>16</v>
      </c>
      <c r="E2" s="151" t="s">
        <v>17</v>
      </c>
      <c r="F2" s="58" t="s">
        <v>10</v>
      </c>
      <c r="G2" s="59"/>
      <c r="H2" s="59"/>
      <c r="I2" s="59"/>
      <c r="J2" s="66" t="s">
        <v>11</v>
      </c>
      <c r="K2" s="67"/>
      <c r="L2" s="67"/>
      <c r="M2" s="67"/>
      <c r="N2" s="177"/>
      <c r="O2" s="519" t="s">
        <v>0</v>
      </c>
      <c r="P2" s="520"/>
      <c r="Q2" s="520"/>
      <c r="R2" s="520"/>
      <c r="S2" s="519" t="s">
        <v>1</v>
      </c>
      <c r="T2" s="520"/>
      <c r="U2" s="520"/>
      <c r="V2" s="521"/>
      <c r="W2" s="519" t="s">
        <v>2</v>
      </c>
      <c r="X2" s="520"/>
      <c r="Y2" s="520"/>
      <c r="Z2" s="521"/>
      <c r="AA2" s="520" t="s">
        <v>3</v>
      </c>
      <c r="AB2" s="520"/>
      <c r="AC2" s="520"/>
      <c r="AD2" s="520"/>
      <c r="AE2" s="520"/>
      <c r="AF2" s="519" t="s">
        <v>4</v>
      </c>
      <c r="AG2" s="520"/>
      <c r="AH2" s="520"/>
      <c r="AI2" s="521"/>
      <c r="AJ2" s="519" t="s">
        <v>5</v>
      </c>
      <c r="AK2" s="520"/>
      <c r="AL2" s="520"/>
      <c r="AM2" s="521"/>
      <c r="AN2" s="520" t="s">
        <v>6</v>
      </c>
      <c r="AO2" s="520"/>
      <c r="AP2" s="520"/>
      <c r="AQ2" s="520"/>
      <c r="AR2" s="520"/>
      <c r="AS2" s="519" t="s">
        <v>7</v>
      </c>
      <c r="AT2" s="520"/>
      <c r="AU2" s="520"/>
      <c r="AV2" s="521"/>
      <c r="AW2" s="519" t="s">
        <v>8</v>
      </c>
      <c r="AX2" s="520"/>
      <c r="AY2" s="520"/>
      <c r="AZ2" s="521"/>
      <c r="BA2" s="519" t="s">
        <v>9</v>
      </c>
      <c r="BB2" s="520"/>
      <c r="BC2" s="520"/>
      <c r="BD2" s="520"/>
      <c r="BE2" s="521"/>
      <c r="BF2" s="519" t="s">
        <v>10</v>
      </c>
      <c r="BG2" s="520"/>
      <c r="BH2" s="520"/>
      <c r="BI2" s="521"/>
      <c r="BJ2" s="519" t="s">
        <v>11</v>
      </c>
      <c r="BK2" s="520"/>
      <c r="BL2" s="520"/>
      <c r="BM2" s="520"/>
      <c r="BN2" s="521"/>
      <c r="BO2" s="186"/>
    </row>
    <row r="3" spans="1:67" s="1" customFormat="1" ht="26.25" customHeight="1">
      <c r="A3" s="37"/>
      <c r="B3" s="508"/>
      <c r="C3" s="10" t="s">
        <v>18</v>
      </c>
      <c r="D3" s="11" t="s">
        <v>19</v>
      </c>
      <c r="E3" s="157" t="s">
        <v>20</v>
      </c>
      <c r="F3" s="69">
        <v>45</v>
      </c>
      <c r="G3" s="70">
        <v>46</v>
      </c>
      <c r="H3" s="70">
        <v>47</v>
      </c>
      <c r="I3" s="70">
        <v>48</v>
      </c>
      <c r="J3" s="70">
        <v>49</v>
      </c>
      <c r="K3" s="70">
        <v>50</v>
      </c>
      <c r="L3" s="70">
        <v>51</v>
      </c>
      <c r="M3" s="70">
        <v>52</v>
      </c>
      <c r="N3" s="167">
        <v>53</v>
      </c>
      <c r="O3" s="69">
        <v>1</v>
      </c>
      <c r="P3" s="70">
        <v>2</v>
      </c>
      <c r="Q3" s="70">
        <v>3</v>
      </c>
      <c r="R3" s="167">
        <v>4</v>
      </c>
      <c r="S3" s="69">
        <v>5</v>
      </c>
      <c r="T3" s="70">
        <v>6</v>
      </c>
      <c r="U3" s="70">
        <v>7</v>
      </c>
      <c r="V3" s="76">
        <v>8</v>
      </c>
      <c r="W3" s="69">
        <v>9</v>
      </c>
      <c r="X3" s="70">
        <v>10</v>
      </c>
      <c r="Y3" s="70">
        <v>11</v>
      </c>
      <c r="Z3" s="76">
        <v>12</v>
      </c>
      <c r="AA3" s="73">
        <v>13</v>
      </c>
      <c r="AB3" s="70">
        <v>14</v>
      </c>
      <c r="AC3" s="70">
        <v>15</v>
      </c>
      <c r="AD3" s="70">
        <v>16</v>
      </c>
      <c r="AE3" s="167">
        <v>17</v>
      </c>
      <c r="AF3" s="69">
        <v>18</v>
      </c>
      <c r="AG3" s="70">
        <v>19</v>
      </c>
      <c r="AH3" s="70">
        <v>20</v>
      </c>
      <c r="AI3" s="76">
        <v>21</v>
      </c>
      <c r="AJ3" s="69">
        <v>22</v>
      </c>
      <c r="AK3" s="70">
        <v>23</v>
      </c>
      <c r="AL3" s="70">
        <v>24</v>
      </c>
      <c r="AM3" s="76">
        <v>25</v>
      </c>
      <c r="AN3" s="73">
        <v>26</v>
      </c>
      <c r="AO3" s="70">
        <v>27</v>
      </c>
      <c r="AP3" s="70">
        <v>28</v>
      </c>
      <c r="AQ3" s="70">
        <v>29</v>
      </c>
      <c r="AR3" s="167">
        <v>30</v>
      </c>
      <c r="AS3" s="69">
        <v>31</v>
      </c>
      <c r="AT3" s="70">
        <v>32</v>
      </c>
      <c r="AU3" s="70">
        <v>33</v>
      </c>
      <c r="AV3" s="189">
        <v>34</v>
      </c>
      <c r="AW3" s="69">
        <v>35</v>
      </c>
      <c r="AX3" s="70">
        <v>36</v>
      </c>
      <c r="AY3" s="70">
        <v>37</v>
      </c>
      <c r="AZ3" s="76">
        <v>38</v>
      </c>
      <c r="BA3" s="69">
        <v>39</v>
      </c>
      <c r="BB3" s="70">
        <v>40</v>
      </c>
      <c r="BC3" s="70">
        <v>41</v>
      </c>
      <c r="BD3" s="70">
        <v>42</v>
      </c>
      <c r="BE3" s="76">
        <v>43</v>
      </c>
      <c r="BF3" s="69">
        <v>44</v>
      </c>
      <c r="BG3" s="70">
        <v>45</v>
      </c>
      <c r="BH3" s="70">
        <v>46</v>
      </c>
      <c r="BI3" s="76">
        <v>47</v>
      </c>
      <c r="BJ3" s="69">
        <v>48</v>
      </c>
      <c r="BK3" s="70">
        <v>49</v>
      </c>
      <c r="BL3" s="70">
        <v>50</v>
      </c>
      <c r="BM3" s="70">
        <v>51</v>
      </c>
      <c r="BN3" s="76">
        <v>52</v>
      </c>
      <c r="BO3" s="73">
        <v>1</v>
      </c>
    </row>
    <row r="4" spans="1:67" s="1" customFormat="1" ht="36" customHeight="1" thickBot="1">
      <c r="A4" s="38"/>
      <c r="B4" s="509"/>
      <c r="C4" s="13" t="s">
        <v>21</v>
      </c>
      <c r="D4" s="14" t="s">
        <v>22</v>
      </c>
      <c r="E4" s="158" t="s">
        <v>23</v>
      </c>
      <c r="F4" s="170">
        <v>5</v>
      </c>
      <c r="G4" s="168">
        <v>12</v>
      </c>
      <c r="H4" s="168">
        <v>19</v>
      </c>
      <c r="I4" s="168">
        <v>26</v>
      </c>
      <c r="J4" s="168">
        <v>3</v>
      </c>
      <c r="K4" s="168">
        <v>10</v>
      </c>
      <c r="L4" s="168">
        <v>17</v>
      </c>
      <c r="M4" s="168">
        <v>24</v>
      </c>
      <c r="N4" s="171">
        <v>31</v>
      </c>
      <c r="O4" s="170">
        <v>8</v>
      </c>
      <c r="P4" s="168">
        <v>15</v>
      </c>
      <c r="Q4" s="168">
        <v>22</v>
      </c>
      <c r="R4" s="171">
        <v>29</v>
      </c>
      <c r="S4" s="170">
        <v>36</v>
      </c>
      <c r="T4" s="168">
        <v>43</v>
      </c>
      <c r="U4" s="168">
        <v>50</v>
      </c>
      <c r="V4" s="182">
        <v>57</v>
      </c>
      <c r="W4" s="170">
        <v>36</v>
      </c>
      <c r="X4" s="168">
        <v>43</v>
      </c>
      <c r="Y4" s="168">
        <v>50</v>
      </c>
      <c r="Z4" s="182">
        <v>57</v>
      </c>
      <c r="AA4" s="181">
        <v>2</v>
      </c>
      <c r="AB4" s="168">
        <v>9</v>
      </c>
      <c r="AC4" s="168">
        <v>16</v>
      </c>
      <c r="AD4" s="168">
        <v>23</v>
      </c>
      <c r="AE4" s="171">
        <v>30</v>
      </c>
      <c r="AF4" s="170">
        <v>7</v>
      </c>
      <c r="AG4" s="168">
        <v>14</v>
      </c>
      <c r="AH4" s="168">
        <v>21</v>
      </c>
      <c r="AI4" s="182">
        <v>28</v>
      </c>
      <c r="AJ4" s="170">
        <v>4</v>
      </c>
      <c r="AK4" s="168">
        <v>11</v>
      </c>
      <c r="AL4" s="168">
        <v>18</v>
      </c>
      <c r="AM4" s="182">
        <v>25</v>
      </c>
      <c r="AN4" s="181">
        <v>93</v>
      </c>
      <c r="AO4" s="168">
        <v>9</v>
      </c>
      <c r="AP4" s="168">
        <v>16</v>
      </c>
      <c r="AQ4" s="168">
        <v>23</v>
      </c>
      <c r="AR4" s="171">
        <v>30</v>
      </c>
      <c r="AS4" s="170">
        <v>6</v>
      </c>
      <c r="AT4" s="168">
        <v>13</v>
      </c>
      <c r="AU4" s="168">
        <v>20</v>
      </c>
      <c r="AV4" s="182">
        <v>27</v>
      </c>
      <c r="AW4" s="170">
        <v>3</v>
      </c>
      <c r="AX4" s="168">
        <v>10</v>
      </c>
      <c r="AY4" s="168">
        <v>17</v>
      </c>
      <c r="AZ4" s="182">
        <v>24</v>
      </c>
      <c r="BA4" s="170">
        <v>1</v>
      </c>
      <c r="BB4" s="168">
        <v>8</v>
      </c>
      <c r="BC4" s="168">
        <v>15</v>
      </c>
      <c r="BD4" s="168">
        <v>22</v>
      </c>
      <c r="BE4" s="182">
        <v>29</v>
      </c>
      <c r="BF4" s="170">
        <v>5</v>
      </c>
      <c r="BG4" s="168">
        <v>12</v>
      </c>
      <c r="BH4" s="168">
        <v>19</v>
      </c>
      <c r="BI4" s="182">
        <v>26</v>
      </c>
      <c r="BJ4" s="170">
        <v>3</v>
      </c>
      <c r="BK4" s="168">
        <v>10</v>
      </c>
      <c r="BL4" s="168">
        <v>17</v>
      </c>
      <c r="BM4" s="168">
        <v>24</v>
      </c>
      <c r="BN4" s="182">
        <v>31</v>
      </c>
      <c r="BO4" s="181"/>
    </row>
    <row r="5" spans="1:67" s="52" customFormat="1" ht="27" customHeight="1" thickBot="1">
      <c r="A5" s="147" t="s">
        <v>24</v>
      </c>
      <c r="B5" s="204" t="s">
        <v>159</v>
      </c>
      <c r="C5" s="148" t="s">
        <v>160</v>
      </c>
      <c r="D5" s="149" t="s">
        <v>26</v>
      </c>
      <c r="E5" s="159" t="s">
        <v>27</v>
      </c>
      <c r="F5" s="162"/>
      <c r="G5" s="152"/>
      <c r="H5" s="152"/>
      <c r="I5" s="152"/>
      <c r="J5" s="152"/>
      <c r="K5" s="152"/>
      <c r="L5" s="152"/>
      <c r="M5" s="152"/>
      <c r="N5" s="152"/>
      <c r="O5" s="183"/>
      <c r="P5" s="175"/>
      <c r="Q5" s="175"/>
      <c r="R5" s="175"/>
      <c r="S5" s="183"/>
      <c r="T5" s="175"/>
      <c r="U5" s="175"/>
      <c r="V5" s="176"/>
      <c r="W5" s="183"/>
      <c r="X5" s="175"/>
      <c r="Y5" s="175"/>
      <c r="Z5" s="176"/>
      <c r="AA5" s="175"/>
      <c r="AB5" s="175"/>
      <c r="AC5" s="175"/>
      <c r="AD5" s="175"/>
      <c r="AE5" s="175"/>
      <c r="AF5" s="183"/>
      <c r="AG5" s="175"/>
      <c r="AH5" s="175"/>
      <c r="AI5" s="176"/>
      <c r="AJ5" s="183"/>
      <c r="AK5" s="175"/>
      <c r="AL5" s="175"/>
      <c r="AM5" s="176"/>
      <c r="AN5" s="175"/>
      <c r="AO5" s="175"/>
      <c r="AP5" s="175"/>
      <c r="AQ5" s="175"/>
      <c r="AR5" s="175"/>
      <c r="AS5" s="183"/>
      <c r="AT5" s="175"/>
      <c r="AU5" s="175"/>
      <c r="AV5" s="176"/>
      <c r="AW5" s="183"/>
      <c r="AX5" s="175"/>
      <c r="AY5" s="175"/>
      <c r="AZ5" s="176"/>
      <c r="BA5" s="183"/>
      <c r="BB5" s="175"/>
      <c r="BC5" s="175"/>
      <c r="BD5" s="175"/>
      <c r="BE5" s="176"/>
      <c r="BF5" s="183"/>
      <c r="BG5" s="175"/>
      <c r="BH5" s="175"/>
      <c r="BI5" s="176"/>
      <c r="BJ5" s="183"/>
      <c r="BK5" s="175"/>
      <c r="BL5" s="175"/>
      <c r="BM5" s="175"/>
      <c r="BN5" s="176"/>
      <c r="BO5" s="176"/>
    </row>
    <row r="6" spans="1:67" s="28" customFormat="1" ht="22" customHeight="1">
      <c r="A6" s="333">
        <v>1</v>
      </c>
      <c r="B6" s="512" t="s">
        <v>161</v>
      </c>
      <c r="C6" s="344" t="s">
        <v>168</v>
      </c>
      <c r="D6" s="339" t="s">
        <v>185</v>
      </c>
      <c r="E6" s="482" t="s">
        <v>186</v>
      </c>
      <c r="F6" s="172"/>
      <c r="G6" s="169"/>
      <c r="H6" s="169"/>
      <c r="I6" s="169"/>
      <c r="J6" s="169"/>
      <c r="K6" s="169"/>
      <c r="L6" s="169"/>
      <c r="M6" s="169">
        <v>1</v>
      </c>
      <c r="N6" s="178">
        <v>1</v>
      </c>
      <c r="O6" s="172">
        <v>1</v>
      </c>
      <c r="P6" s="169">
        <v>1</v>
      </c>
      <c r="Q6" s="169">
        <v>1</v>
      </c>
      <c r="R6" s="178"/>
      <c r="S6" s="172"/>
      <c r="T6" s="169"/>
      <c r="U6" s="169"/>
      <c r="V6" s="173"/>
      <c r="W6" s="172"/>
      <c r="X6" s="169"/>
      <c r="Y6" s="169"/>
      <c r="Z6" s="173"/>
      <c r="AA6" s="174"/>
      <c r="AB6" s="169"/>
      <c r="AC6" s="169"/>
      <c r="AD6" s="169"/>
      <c r="AE6" s="178"/>
      <c r="AF6" s="172"/>
      <c r="AG6" s="169"/>
      <c r="AH6" s="169"/>
      <c r="AI6" s="173"/>
      <c r="AJ6" s="172"/>
      <c r="AK6" s="169"/>
      <c r="AL6" s="169"/>
      <c r="AM6" s="173"/>
      <c r="AN6" s="174"/>
      <c r="AO6" s="169"/>
      <c r="AP6" s="169"/>
      <c r="AQ6" s="169"/>
      <c r="AR6" s="178"/>
      <c r="AS6" s="172"/>
      <c r="AT6" s="169"/>
      <c r="AU6" s="169"/>
      <c r="AV6" s="173"/>
      <c r="AW6" s="172"/>
      <c r="AX6" s="169"/>
      <c r="AY6" s="169"/>
      <c r="AZ6" s="173"/>
      <c r="BA6" s="172"/>
      <c r="BB6" s="169"/>
      <c r="BC6" s="169"/>
      <c r="BD6" s="169"/>
      <c r="BE6" s="173"/>
      <c r="BF6" s="172"/>
      <c r="BG6" s="169"/>
      <c r="BH6" s="169"/>
      <c r="BI6" s="173"/>
      <c r="BJ6" s="172"/>
      <c r="BK6" s="169"/>
      <c r="BL6" s="169"/>
      <c r="BM6" s="169"/>
      <c r="BN6" s="173"/>
      <c r="BO6" s="174"/>
    </row>
    <row r="7" spans="1:67" s="28" customFormat="1" ht="22" customHeight="1" thickBot="1">
      <c r="A7" s="333"/>
      <c r="B7" s="344"/>
      <c r="C7" s="344"/>
      <c r="D7" s="339"/>
      <c r="E7" s="482"/>
      <c r="F7" s="22"/>
      <c r="G7" s="23"/>
      <c r="H7" s="23"/>
      <c r="I7" s="23"/>
      <c r="J7" s="23"/>
      <c r="K7" s="23"/>
      <c r="L7" s="23"/>
      <c r="M7" s="23"/>
      <c r="N7" s="179"/>
      <c r="O7" s="22"/>
      <c r="P7" s="23"/>
      <c r="Q7" s="23"/>
      <c r="R7" s="179"/>
      <c r="S7" s="22"/>
      <c r="T7" s="23"/>
      <c r="U7" s="23"/>
      <c r="V7" s="27"/>
      <c r="W7" s="22"/>
      <c r="X7" s="23"/>
      <c r="Y7" s="23"/>
      <c r="Z7" s="27"/>
      <c r="AA7" s="26"/>
      <c r="AB7" s="23"/>
      <c r="AC7" s="23"/>
      <c r="AD7" s="23"/>
      <c r="AE7" s="179"/>
      <c r="AF7" s="22"/>
      <c r="AG7" s="23"/>
      <c r="AH7" s="23"/>
      <c r="AI7" s="27"/>
      <c r="AJ7" s="22"/>
      <c r="AK7" s="23"/>
      <c r="AL7" s="23"/>
      <c r="AM7" s="27"/>
      <c r="AN7" s="26"/>
      <c r="AO7" s="23"/>
      <c r="AP7" s="23"/>
      <c r="AQ7" s="23"/>
      <c r="AR7" s="179"/>
      <c r="AS7" s="22"/>
      <c r="AT7" s="23"/>
      <c r="AU7" s="23"/>
      <c r="AV7" s="27"/>
      <c r="AW7" s="22"/>
      <c r="AX7" s="23"/>
      <c r="AY7" s="23"/>
      <c r="AZ7" s="27"/>
      <c r="BA7" s="22"/>
      <c r="BB7" s="23"/>
      <c r="BC7" s="23"/>
      <c r="BD7" s="23"/>
      <c r="BE7" s="27"/>
      <c r="BF7" s="22"/>
      <c r="BG7" s="23"/>
      <c r="BH7" s="23"/>
      <c r="BI7" s="27"/>
      <c r="BJ7" s="22"/>
      <c r="BK7" s="23"/>
      <c r="BL7" s="23"/>
      <c r="BM7" s="23"/>
      <c r="BN7" s="27"/>
      <c r="BO7" s="26"/>
    </row>
    <row r="8" spans="1:67" s="28" customFormat="1" ht="22" customHeight="1">
      <c r="A8" s="333">
        <v>2</v>
      </c>
      <c r="B8" s="512" t="s">
        <v>162</v>
      </c>
      <c r="C8" s="353" t="s">
        <v>163</v>
      </c>
      <c r="D8" s="339" t="s">
        <v>183</v>
      </c>
      <c r="E8" s="482" t="s">
        <v>184</v>
      </c>
      <c r="F8" s="29"/>
      <c r="G8" s="30"/>
      <c r="H8" s="30"/>
      <c r="I8" s="30"/>
      <c r="J8" s="30"/>
      <c r="K8" s="30"/>
      <c r="L8" s="30"/>
      <c r="M8" s="30"/>
      <c r="N8" s="180"/>
      <c r="O8" s="29"/>
      <c r="P8" s="30">
        <v>1</v>
      </c>
      <c r="Q8" s="30">
        <v>1</v>
      </c>
      <c r="R8" s="180"/>
      <c r="S8" s="29"/>
      <c r="T8" s="30">
        <v>1</v>
      </c>
      <c r="U8" s="30">
        <v>1</v>
      </c>
      <c r="V8" s="34"/>
      <c r="W8" s="29"/>
      <c r="X8" s="30">
        <v>1</v>
      </c>
      <c r="Y8" s="30">
        <v>1</v>
      </c>
      <c r="Z8" s="34"/>
      <c r="AA8" s="33"/>
      <c r="AB8" s="30"/>
      <c r="AC8" s="30"/>
      <c r="AD8" s="30"/>
      <c r="AE8" s="180"/>
      <c r="AF8" s="29"/>
      <c r="AG8" s="30"/>
      <c r="AH8" s="30"/>
      <c r="AI8" s="34"/>
      <c r="AJ8" s="29"/>
      <c r="AK8" s="30"/>
      <c r="AL8" s="30"/>
      <c r="AM8" s="34"/>
      <c r="AN8" s="33"/>
      <c r="AO8" s="30"/>
      <c r="AP8" s="30"/>
      <c r="AQ8" s="30"/>
      <c r="AR8" s="180"/>
      <c r="AS8" s="29"/>
      <c r="AT8" s="30">
        <v>1</v>
      </c>
      <c r="AU8" s="30">
        <v>1</v>
      </c>
      <c r="AV8" s="34"/>
      <c r="AW8" s="29"/>
      <c r="AX8" s="30">
        <v>1</v>
      </c>
      <c r="AY8" s="30">
        <v>1</v>
      </c>
      <c r="AZ8" s="34"/>
      <c r="BA8" s="29"/>
      <c r="BB8" s="30"/>
      <c r="BC8" s="30">
        <v>1</v>
      </c>
      <c r="BD8" s="30">
        <v>1</v>
      </c>
      <c r="BE8" s="34"/>
      <c r="BF8" s="29"/>
      <c r="BG8" s="30">
        <v>1</v>
      </c>
      <c r="BH8" s="30">
        <v>1</v>
      </c>
      <c r="BI8" s="34"/>
      <c r="BJ8" s="29"/>
      <c r="BK8" s="30"/>
      <c r="BL8" s="30">
        <v>1</v>
      </c>
      <c r="BM8" s="30">
        <v>1</v>
      </c>
      <c r="BN8" s="34"/>
      <c r="BO8" s="33"/>
    </row>
    <row r="9" spans="1:67" s="28" customFormat="1" ht="22" customHeight="1">
      <c r="A9" s="333"/>
      <c r="B9" s="344"/>
      <c r="C9" s="353"/>
      <c r="D9" s="339"/>
      <c r="E9" s="482"/>
      <c r="F9" s="22"/>
      <c r="G9" s="23"/>
      <c r="H9" s="23"/>
      <c r="I9" s="23"/>
      <c r="J9" s="23"/>
      <c r="K9" s="23"/>
      <c r="L9" s="23"/>
      <c r="M9" s="23"/>
      <c r="N9" s="179"/>
      <c r="O9" s="22"/>
      <c r="P9" s="23">
        <v>2</v>
      </c>
      <c r="Q9" s="23">
        <v>2</v>
      </c>
      <c r="R9" s="179"/>
      <c r="S9" s="22"/>
      <c r="T9" s="23">
        <v>2</v>
      </c>
      <c r="U9" s="23">
        <v>2</v>
      </c>
      <c r="V9" s="27"/>
      <c r="W9" s="22"/>
      <c r="X9" s="23">
        <v>2</v>
      </c>
      <c r="Y9" s="23">
        <v>2</v>
      </c>
      <c r="Z9" s="27"/>
      <c r="AA9" s="26"/>
      <c r="AB9" s="23"/>
      <c r="AC9" s="23"/>
      <c r="AD9" s="23"/>
      <c r="AE9" s="179"/>
      <c r="AF9" s="22"/>
      <c r="AG9" s="23"/>
      <c r="AH9" s="23"/>
      <c r="AI9" s="27"/>
      <c r="AJ9" s="22"/>
      <c r="AK9" s="23"/>
      <c r="AL9" s="23"/>
      <c r="AM9" s="27"/>
      <c r="AN9" s="26"/>
      <c r="AO9" s="23"/>
      <c r="AP9" s="23"/>
      <c r="AQ9" s="23"/>
      <c r="AR9" s="179"/>
      <c r="AS9" s="22"/>
      <c r="AT9" s="23">
        <v>2</v>
      </c>
      <c r="AU9" s="23">
        <v>2</v>
      </c>
      <c r="AV9" s="27"/>
      <c r="AW9" s="22"/>
      <c r="AX9" s="23">
        <v>2</v>
      </c>
      <c r="AY9" s="23">
        <v>2</v>
      </c>
      <c r="AZ9" s="27"/>
      <c r="BA9" s="22"/>
      <c r="BB9" s="23"/>
      <c r="BC9" s="23">
        <v>2</v>
      </c>
      <c r="BD9" s="23">
        <v>2</v>
      </c>
      <c r="BE9" s="27"/>
      <c r="BF9" s="22"/>
      <c r="BG9" s="23"/>
      <c r="BH9" s="23"/>
      <c r="BI9" s="27"/>
      <c r="BJ9" s="22"/>
      <c r="BK9" s="23"/>
      <c r="BL9" s="23"/>
      <c r="BM9" s="23"/>
      <c r="BN9" s="27"/>
      <c r="BO9" s="26"/>
    </row>
    <row r="10" spans="1:67" s="28" customFormat="1" ht="22" customHeight="1">
      <c r="A10" s="333">
        <v>3</v>
      </c>
      <c r="B10" s="344" t="s">
        <v>165</v>
      </c>
      <c r="C10" s="344" t="s">
        <v>168</v>
      </c>
      <c r="D10" s="339" t="s">
        <v>185</v>
      </c>
      <c r="E10" s="482" t="s">
        <v>186</v>
      </c>
      <c r="F10" s="29"/>
      <c r="G10" s="30"/>
      <c r="H10" s="30"/>
      <c r="I10" s="30"/>
      <c r="J10" s="30"/>
      <c r="K10" s="30"/>
      <c r="L10" s="30"/>
      <c r="M10" s="30"/>
      <c r="N10" s="180"/>
      <c r="O10" s="29"/>
      <c r="P10" s="30"/>
      <c r="Q10" s="30"/>
      <c r="R10" s="180">
        <v>1</v>
      </c>
      <c r="S10" s="29">
        <v>1</v>
      </c>
      <c r="T10" s="30"/>
      <c r="U10" s="30"/>
      <c r="V10" s="34">
        <v>1</v>
      </c>
      <c r="W10" s="29">
        <v>1</v>
      </c>
      <c r="X10" s="30"/>
      <c r="Y10" s="30"/>
      <c r="Z10" s="34">
        <v>1</v>
      </c>
      <c r="AA10" s="33"/>
      <c r="AB10" s="30"/>
      <c r="AC10" s="30"/>
      <c r="AD10" s="30"/>
      <c r="AE10" s="180"/>
      <c r="AF10" s="29"/>
      <c r="AG10" s="30"/>
      <c r="AH10" s="30"/>
      <c r="AI10" s="34"/>
      <c r="AJ10" s="29"/>
      <c r="AK10" s="30"/>
      <c r="AL10" s="30"/>
      <c r="AM10" s="34">
        <v>1</v>
      </c>
      <c r="AN10" s="33">
        <v>1</v>
      </c>
      <c r="AO10" s="30"/>
      <c r="AP10" s="30"/>
      <c r="AQ10" s="30"/>
      <c r="AR10" s="180">
        <v>1</v>
      </c>
      <c r="AS10" s="29">
        <v>1</v>
      </c>
      <c r="AT10" s="30"/>
      <c r="AU10" s="30"/>
      <c r="AV10" s="34">
        <v>1</v>
      </c>
      <c r="AW10" s="29">
        <v>1</v>
      </c>
      <c r="AX10" s="30"/>
      <c r="AY10" s="30"/>
      <c r="AZ10" s="34">
        <v>1</v>
      </c>
      <c r="BA10" s="29">
        <v>1</v>
      </c>
      <c r="BB10" s="30"/>
      <c r="BC10" s="30"/>
      <c r="BD10" s="30"/>
      <c r="BE10" s="34">
        <v>1</v>
      </c>
      <c r="BF10" s="29">
        <v>1</v>
      </c>
      <c r="BG10" s="30"/>
      <c r="BH10" s="30"/>
      <c r="BI10" s="34">
        <v>1</v>
      </c>
      <c r="BJ10" s="29">
        <v>1</v>
      </c>
      <c r="BK10" s="30"/>
      <c r="BL10" s="30"/>
      <c r="BM10" s="30"/>
      <c r="BN10" s="34">
        <v>1</v>
      </c>
      <c r="BO10" s="33">
        <v>1</v>
      </c>
    </row>
    <row r="11" spans="1:67" s="28" customFormat="1" ht="22" customHeight="1">
      <c r="A11" s="333"/>
      <c r="B11" s="344"/>
      <c r="C11" s="344"/>
      <c r="D11" s="339"/>
      <c r="E11" s="482"/>
      <c r="F11" s="22"/>
      <c r="G11" s="23"/>
      <c r="H11" s="23"/>
      <c r="I11" s="23"/>
      <c r="J11" s="23"/>
      <c r="K11" s="23"/>
      <c r="L11" s="23"/>
      <c r="M11" s="23"/>
      <c r="N11" s="179"/>
      <c r="O11" s="22"/>
      <c r="P11" s="23"/>
      <c r="Q11" s="23"/>
      <c r="R11" s="179">
        <v>2</v>
      </c>
      <c r="S11" s="22">
        <v>2</v>
      </c>
      <c r="T11" s="23"/>
      <c r="U11" s="23"/>
      <c r="V11" s="27">
        <v>2</v>
      </c>
      <c r="W11" s="22">
        <v>2</v>
      </c>
      <c r="X11" s="23"/>
      <c r="Y11" s="23"/>
      <c r="Z11" s="27">
        <v>2</v>
      </c>
      <c r="AA11" s="26"/>
      <c r="AB11" s="23"/>
      <c r="AC11" s="23"/>
      <c r="AD11" s="23"/>
      <c r="AE11" s="179"/>
      <c r="AF11" s="22"/>
      <c r="AG11" s="23"/>
      <c r="AH11" s="23"/>
      <c r="AI11" s="27"/>
      <c r="AJ11" s="22"/>
      <c r="AK11" s="23"/>
      <c r="AL11" s="23"/>
      <c r="AM11" s="23">
        <v>2</v>
      </c>
      <c r="AN11" s="26">
        <v>2</v>
      </c>
      <c r="AO11" s="23"/>
      <c r="AP11" s="23"/>
      <c r="AQ11" s="23"/>
      <c r="AR11" s="179">
        <v>2</v>
      </c>
      <c r="AS11" s="22">
        <v>2</v>
      </c>
      <c r="AT11" s="23"/>
      <c r="AU11" s="23"/>
      <c r="AV11" s="27">
        <v>2</v>
      </c>
      <c r="AW11" s="22">
        <v>2</v>
      </c>
      <c r="AX11" s="23"/>
      <c r="AY11" s="23"/>
      <c r="AZ11" s="27">
        <v>2</v>
      </c>
      <c r="BA11" s="22">
        <v>2</v>
      </c>
      <c r="BB11" s="23"/>
      <c r="BC11" s="23"/>
      <c r="BD11" s="23"/>
      <c r="BE11" s="27"/>
      <c r="BF11" s="22"/>
      <c r="BG11" s="23"/>
      <c r="BH11" s="23"/>
      <c r="BI11" s="27"/>
      <c r="BJ11" s="22"/>
      <c r="BK11" s="23"/>
      <c r="BL11" s="23"/>
      <c r="BM11" s="23"/>
      <c r="BN11" s="27"/>
      <c r="BO11" s="26"/>
    </row>
    <row r="12" spans="1:67" s="28" customFormat="1" ht="22" customHeight="1">
      <c r="A12" s="333">
        <v>4</v>
      </c>
      <c r="B12" s="344" t="s">
        <v>171</v>
      </c>
      <c r="C12" s="353" t="s">
        <v>187</v>
      </c>
      <c r="D12" s="339" t="s">
        <v>188</v>
      </c>
      <c r="E12" s="482" t="s">
        <v>189</v>
      </c>
      <c r="F12" s="29"/>
      <c r="G12" s="30"/>
      <c r="H12" s="30"/>
      <c r="I12" s="30"/>
      <c r="J12" s="30"/>
      <c r="K12" s="30"/>
      <c r="L12" s="30"/>
      <c r="M12" s="30"/>
      <c r="N12" s="180"/>
      <c r="O12" s="29"/>
      <c r="P12" s="30"/>
      <c r="Q12" s="30"/>
      <c r="R12" s="180"/>
      <c r="S12" s="29"/>
      <c r="T12" s="30"/>
      <c r="U12" s="30"/>
      <c r="V12" s="34"/>
      <c r="W12" s="29"/>
      <c r="X12" s="30"/>
      <c r="Y12" s="30">
        <v>1</v>
      </c>
      <c r="Z12" s="34"/>
      <c r="AA12" s="33"/>
      <c r="AB12" s="30"/>
      <c r="AC12" s="30"/>
      <c r="AD12" s="30"/>
      <c r="AE12" s="180"/>
      <c r="AF12" s="29"/>
      <c r="AG12" s="30"/>
      <c r="AH12" s="30"/>
      <c r="AI12" s="34"/>
      <c r="AJ12" s="29"/>
      <c r="AK12" s="30"/>
      <c r="AL12" s="30"/>
      <c r="AM12" s="34"/>
      <c r="AN12" s="33"/>
      <c r="AO12" s="30"/>
      <c r="AP12" s="30"/>
      <c r="AQ12" s="30"/>
      <c r="AR12" s="180"/>
      <c r="AS12" s="29"/>
      <c r="AT12" s="30"/>
      <c r="AU12" s="30"/>
      <c r="AV12" s="34"/>
      <c r="AW12" s="29"/>
      <c r="AX12" s="30"/>
      <c r="AY12" s="30">
        <v>1</v>
      </c>
      <c r="AZ12" s="34"/>
      <c r="BA12" s="29"/>
      <c r="BB12" s="30"/>
      <c r="BC12" s="30"/>
      <c r="BD12" s="30"/>
      <c r="BE12" s="34"/>
      <c r="BF12" s="29"/>
      <c r="BG12" s="30"/>
      <c r="BH12" s="30"/>
      <c r="BI12" s="34"/>
      <c r="BJ12" s="29"/>
      <c r="BK12" s="30"/>
      <c r="BL12" s="30"/>
      <c r="BM12" s="30">
        <v>1</v>
      </c>
      <c r="BN12" s="34"/>
      <c r="BO12" s="33"/>
    </row>
    <row r="13" spans="1:67" s="28" customFormat="1" ht="22" customHeight="1">
      <c r="A13" s="333"/>
      <c r="B13" s="344"/>
      <c r="C13" s="353"/>
      <c r="D13" s="339"/>
      <c r="E13" s="482"/>
      <c r="F13" s="22"/>
      <c r="G13" s="23"/>
      <c r="H13" s="23"/>
      <c r="I13" s="23"/>
      <c r="J13" s="23"/>
      <c r="K13" s="23"/>
      <c r="L13" s="23"/>
      <c r="M13" s="23"/>
      <c r="N13" s="179"/>
      <c r="O13" s="22"/>
      <c r="P13" s="23"/>
      <c r="Q13" s="23"/>
      <c r="R13" s="179"/>
      <c r="S13" s="22"/>
      <c r="T13" s="23"/>
      <c r="U13" s="23"/>
      <c r="V13" s="27"/>
      <c r="W13" s="22"/>
      <c r="X13" s="23"/>
      <c r="Y13" s="23">
        <v>2</v>
      </c>
      <c r="Z13" s="27"/>
      <c r="AA13" s="26"/>
      <c r="AB13" s="23"/>
      <c r="AC13" s="23"/>
      <c r="AD13" s="23"/>
      <c r="AE13" s="179"/>
      <c r="AF13" s="22"/>
      <c r="AG13" s="23"/>
      <c r="AH13" s="23"/>
      <c r="AI13" s="27"/>
      <c r="AJ13" s="22"/>
      <c r="AK13" s="23"/>
      <c r="AL13" s="23"/>
      <c r="AM13" s="27"/>
      <c r="AN13" s="26"/>
      <c r="AO13" s="23"/>
      <c r="AP13" s="23"/>
      <c r="AQ13" s="23"/>
      <c r="AR13" s="179"/>
      <c r="AS13" s="22"/>
      <c r="AT13" s="23"/>
      <c r="AU13" s="23"/>
      <c r="AV13" s="27"/>
      <c r="AW13" s="22"/>
      <c r="AX13" s="23"/>
      <c r="AY13" s="23">
        <v>2</v>
      </c>
      <c r="AZ13" s="27"/>
      <c r="BA13" s="22"/>
      <c r="BB13" s="23"/>
      <c r="BC13" s="23"/>
      <c r="BD13" s="23"/>
      <c r="BE13" s="27"/>
      <c r="BF13" s="22"/>
      <c r="BG13" s="23"/>
      <c r="BH13" s="23"/>
      <c r="BI13" s="27"/>
      <c r="BJ13" s="22"/>
      <c r="BK13" s="23"/>
      <c r="BL13" s="23"/>
      <c r="BM13" s="23"/>
      <c r="BN13" s="27"/>
      <c r="BO13" s="26"/>
    </row>
    <row r="14" spans="1:67" s="28" customFormat="1" ht="22" customHeight="1">
      <c r="A14" s="333">
        <v>5</v>
      </c>
      <c r="B14" s="513" t="s">
        <v>173</v>
      </c>
      <c r="C14" s="515" t="s">
        <v>172</v>
      </c>
      <c r="D14" s="339" t="s">
        <v>188</v>
      </c>
      <c r="E14" s="482" t="s">
        <v>190</v>
      </c>
      <c r="F14" s="29"/>
      <c r="G14" s="30"/>
      <c r="H14" s="30"/>
      <c r="I14" s="30"/>
      <c r="J14" s="30"/>
      <c r="K14" s="30"/>
      <c r="L14" s="30"/>
      <c r="M14" s="30"/>
      <c r="N14" s="180"/>
      <c r="O14" s="29"/>
      <c r="P14" s="30">
        <v>1</v>
      </c>
      <c r="Q14" s="30"/>
      <c r="R14" s="180"/>
      <c r="S14" s="29">
        <v>1</v>
      </c>
      <c r="T14" s="30">
        <v>1</v>
      </c>
      <c r="U14" s="30"/>
      <c r="V14" s="34"/>
      <c r="W14" s="29">
        <v>1</v>
      </c>
      <c r="X14" s="30">
        <v>1</v>
      </c>
      <c r="Y14" s="30"/>
      <c r="Z14" s="34"/>
      <c r="AA14" s="33"/>
      <c r="AB14" s="30"/>
      <c r="AC14" s="30"/>
      <c r="AD14" s="30"/>
      <c r="AE14" s="180"/>
      <c r="AF14" s="29"/>
      <c r="AG14" s="30"/>
      <c r="AH14" s="30"/>
      <c r="AI14" s="34"/>
      <c r="AJ14" s="29"/>
      <c r="AK14" s="30"/>
      <c r="AL14" s="30"/>
      <c r="AM14" s="34">
        <v>1</v>
      </c>
      <c r="AN14" s="33"/>
      <c r="AO14" s="30"/>
      <c r="AP14" s="30"/>
      <c r="AQ14" s="30">
        <v>1</v>
      </c>
      <c r="AR14" s="180">
        <v>1</v>
      </c>
      <c r="AS14" s="29"/>
      <c r="AT14" s="30"/>
      <c r="AU14" s="30"/>
      <c r="AV14" s="34">
        <v>1</v>
      </c>
      <c r="AW14" s="29">
        <v>1</v>
      </c>
      <c r="AX14" s="30"/>
      <c r="AY14" s="30"/>
      <c r="AZ14" s="34"/>
      <c r="BA14" s="29">
        <v>1</v>
      </c>
      <c r="BB14" s="30">
        <v>1</v>
      </c>
      <c r="BC14" s="30"/>
      <c r="BD14" s="30"/>
      <c r="BE14" s="34"/>
      <c r="BF14" s="29">
        <v>1</v>
      </c>
      <c r="BG14" s="30">
        <v>1</v>
      </c>
      <c r="BH14" s="30"/>
      <c r="BI14" s="34"/>
      <c r="BJ14" s="29"/>
      <c r="BK14" s="30">
        <v>1</v>
      </c>
      <c r="BL14" s="30">
        <v>1</v>
      </c>
      <c r="BM14" s="30"/>
      <c r="BN14" s="34"/>
      <c r="BO14" s="33"/>
    </row>
    <row r="15" spans="1:67" s="28" customFormat="1" ht="22" customHeight="1">
      <c r="A15" s="333"/>
      <c r="B15" s="514"/>
      <c r="C15" s="516"/>
      <c r="D15" s="339"/>
      <c r="E15" s="482"/>
      <c r="F15" s="22"/>
      <c r="G15" s="23"/>
      <c r="H15" s="23"/>
      <c r="I15" s="23"/>
      <c r="J15" s="23"/>
      <c r="K15" s="23"/>
      <c r="L15" s="23"/>
      <c r="M15" s="23"/>
      <c r="N15" s="179"/>
      <c r="O15" s="22"/>
      <c r="P15" s="23">
        <v>2</v>
      </c>
      <c r="Q15" s="23"/>
      <c r="R15" s="179"/>
      <c r="S15" s="22">
        <v>2</v>
      </c>
      <c r="T15" s="23">
        <v>2</v>
      </c>
      <c r="U15" s="23"/>
      <c r="V15" s="27"/>
      <c r="W15" s="22">
        <v>2</v>
      </c>
      <c r="X15" s="23">
        <v>2</v>
      </c>
      <c r="Y15" s="23"/>
      <c r="Z15" s="27"/>
      <c r="AA15" s="26"/>
      <c r="AB15" s="23"/>
      <c r="AC15" s="23"/>
      <c r="AD15" s="23"/>
      <c r="AE15" s="179"/>
      <c r="AF15" s="22"/>
      <c r="AG15" s="23"/>
      <c r="AH15" s="23"/>
      <c r="AI15" s="27"/>
      <c r="AJ15" s="22"/>
      <c r="AK15" s="23"/>
      <c r="AL15" s="23"/>
      <c r="AM15" s="27">
        <v>2</v>
      </c>
      <c r="AN15" s="26"/>
      <c r="AO15" s="23"/>
      <c r="AP15" s="23"/>
      <c r="AQ15" s="23">
        <v>2</v>
      </c>
      <c r="AR15" s="179">
        <v>2</v>
      </c>
      <c r="AS15" s="22"/>
      <c r="AT15" s="23"/>
      <c r="AU15" s="23"/>
      <c r="AV15" s="27">
        <v>2</v>
      </c>
      <c r="AW15" s="22">
        <v>2</v>
      </c>
      <c r="AX15" s="23"/>
      <c r="AY15" s="23"/>
      <c r="AZ15" s="27"/>
      <c r="BA15" s="22">
        <v>2</v>
      </c>
      <c r="BB15" s="23">
        <v>2</v>
      </c>
      <c r="BC15" s="23"/>
      <c r="BD15" s="23"/>
      <c r="BE15" s="27"/>
      <c r="BF15" s="22"/>
      <c r="BG15" s="23"/>
      <c r="BH15" s="23"/>
      <c r="BI15" s="27"/>
      <c r="BJ15" s="22"/>
      <c r="BK15" s="23"/>
      <c r="BL15" s="23"/>
      <c r="BM15" s="23"/>
      <c r="BN15" s="27"/>
      <c r="BO15" s="26"/>
    </row>
    <row r="16" spans="1:67" s="28" customFormat="1" ht="22.5" customHeight="1">
      <c r="A16" s="480">
        <v>6</v>
      </c>
      <c r="B16" s="478" t="s">
        <v>258</v>
      </c>
      <c r="C16" s="197" t="s">
        <v>259</v>
      </c>
      <c r="D16" s="339" t="s">
        <v>188</v>
      </c>
      <c r="E16" s="482" t="s">
        <v>260</v>
      </c>
      <c r="F16" s="198"/>
      <c r="G16" s="199"/>
      <c r="H16" s="199"/>
      <c r="I16" s="199"/>
      <c r="J16" s="199"/>
      <c r="K16" s="199"/>
      <c r="L16" s="199"/>
      <c r="M16" s="199"/>
      <c r="N16" s="200"/>
      <c r="O16" s="198"/>
      <c r="P16" s="199"/>
      <c r="Q16" s="199"/>
      <c r="R16" s="200"/>
      <c r="S16" s="198"/>
      <c r="T16" s="199"/>
      <c r="U16" s="199"/>
      <c r="V16" s="201"/>
      <c r="W16" s="198"/>
      <c r="X16" s="199"/>
      <c r="Y16" s="199"/>
      <c r="Z16" s="201"/>
      <c r="AA16" s="202"/>
      <c r="AB16" s="199"/>
      <c r="AC16" s="199"/>
      <c r="AD16" s="199"/>
      <c r="AE16" s="200"/>
      <c r="AF16" s="198"/>
      <c r="AG16" s="199"/>
      <c r="AH16" s="199"/>
      <c r="AI16" s="201"/>
      <c r="AJ16" s="198"/>
      <c r="AK16" s="199"/>
      <c r="AL16" s="199"/>
      <c r="AM16" s="203"/>
      <c r="AN16" s="202"/>
      <c r="AO16" s="199"/>
      <c r="AP16" s="199"/>
      <c r="AQ16" s="199"/>
      <c r="AR16" s="200"/>
      <c r="AS16" s="198"/>
      <c r="AT16" s="199"/>
      <c r="AU16" s="199"/>
      <c r="AV16" s="201"/>
      <c r="AW16" s="198"/>
      <c r="AX16" s="199"/>
      <c r="AY16" s="199"/>
      <c r="AZ16" s="201"/>
      <c r="BA16" s="198"/>
      <c r="BB16" s="199"/>
      <c r="BC16" s="199"/>
      <c r="BD16" s="199"/>
      <c r="BE16" s="201"/>
      <c r="BF16" s="198"/>
      <c r="BG16" s="199"/>
      <c r="BH16" s="199"/>
      <c r="BI16" s="201"/>
      <c r="BJ16" s="198"/>
      <c r="BK16" s="199"/>
      <c r="BL16" s="199"/>
      <c r="BM16" s="199"/>
      <c r="BN16" s="201"/>
      <c r="BO16" s="202"/>
    </row>
    <row r="17" spans="1:67" s="28" customFormat="1" ht="22.5" customHeight="1">
      <c r="A17" s="481"/>
      <c r="B17" s="479"/>
      <c r="C17" s="197"/>
      <c r="D17" s="339"/>
      <c r="E17" s="482"/>
      <c r="F17" s="198"/>
      <c r="G17" s="199"/>
      <c r="H17" s="199"/>
      <c r="I17" s="199"/>
      <c r="J17" s="199"/>
      <c r="K17" s="199"/>
      <c r="L17" s="199"/>
      <c r="M17" s="199"/>
      <c r="N17" s="200"/>
      <c r="O17" s="198"/>
      <c r="P17" s="199"/>
      <c r="Q17" s="199"/>
      <c r="R17" s="200"/>
      <c r="S17" s="198"/>
      <c r="T17" s="199"/>
      <c r="U17" s="199"/>
      <c r="V17" s="201"/>
      <c r="W17" s="198"/>
      <c r="X17" s="199"/>
      <c r="Y17" s="199"/>
      <c r="Z17" s="201"/>
      <c r="AA17" s="202"/>
      <c r="AB17" s="199"/>
      <c r="AC17" s="199"/>
      <c r="AD17" s="199"/>
      <c r="AE17" s="200"/>
      <c r="AF17" s="198"/>
      <c r="AG17" s="199"/>
      <c r="AH17" s="199"/>
      <c r="AI17" s="201"/>
      <c r="AJ17" s="198"/>
      <c r="AK17" s="199"/>
      <c r="AL17" s="199"/>
      <c r="AM17" s="203"/>
      <c r="AN17" s="202"/>
      <c r="AO17" s="199"/>
      <c r="AP17" s="199"/>
      <c r="AQ17" s="199"/>
      <c r="AR17" s="200"/>
      <c r="AS17" s="198"/>
      <c r="AT17" s="199"/>
      <c r="AU17" s="199"/>
      <c r="AV17" s="201"/>
      <c r="AW17" s="198"/>
      <c r="AX17" s="199"/>
      <c r="AY17" s="199"/>
      <c r="AZ17" s="201"/>
      <c r="BA17" s="198"/>
      <c r="BB17" s="199"/>
      <c r="BC17" s="199"/>
      <c r="BD17" s="199"/>
      <c r="BE17" s="201"/>
      <c r="BF17" s="198"/>
      <c r="BG17" s="199"/>
      <c r="BH17" s="199"/>
      <c r="BI17" s="201"/>
      <c r="BJ17" s="198"/>
      <c r="BK17" s="199"/>
      <c r="BL17" s="199"/>
      <c r="BM17" s="199"/>
      <c r="BN17" s="201"/>
      <c r="BO17" s="202"/>
    </row>
    <row r="18" spans="1:67" s="28" customFormat="1" ht="89.25" customHeight="1">
      <c r="A18" s="333">
        <v>6</v>
      </c>
      <c r="B18" s="344" t="s">
        <v>164</v>
      </c>
      <c r="C18" s="510" t="s">
        <v>263</v>
      </c>
      <c r="D18" s="339" t="s">
        <v>191</v>
      </c>
      <c r="E18" s="482" t="s">
        <v>264</v>
      </c>
      <c r="F18" s="29"/>
      <c r="G18" s="30"/>
      <c r="H18" s="30"/>
      <c r="I18" s="30"/>
      <c r="J18" s="30"/>
      <c r="K18" s="30"/>
      <c r="L18" s="30"/>
      <c r="M18" s="30"/>
      <c r="N18" s="180"/>
      <c r="O18" s="29"/>
      <c r="P18" s="30"/>
      <c r="Q18" s="30"/>
      <c r="R18" s="180"/>
      <c r="S18" s="29"/>
      <c r="T18" s="30"/>
      <c r="U18" s="30">
        <v>1</v>
      </c>
      <c r="V18" s="34">
        <v>1</v>
      </c>
      <c r="W18" s="29">
        <v>1</v>
      </c>
      <c r="X18" s="30">
        <v>1</v>
      </c>
      <c r="Y18" s="30"/>
      <c r="Z18" s="34"/>
      <c r="AA18" s="33"/>
      <c r="AB18" s="30"/>
      <c r="AC18" s="30"/>
      <c r="AD18" s="30"/>
      <c r="AE18" s="180"/>
      <c r="AF18" s="29"/>
      <c r="AG18" s="30"/>
      <c r="AH18" s="30"/>
      <c r="AI18" s="34"/>
      <c r="AJ18" s="29"/>
      <c r="AK18" s="30"/>
      <c r="AL18" s="30"/>
      <c r="AM18" s="29">
        <v>1</v>
      </c>
      <c r="AN18" s="30">
        <v>1</v>
      </c>
      <c r="AO18" s="30"/>
      <c r="AP18" s="30"/>
      <c r="AQ18" s="30"/>
      <c r="AR18" s="180"/>
      <c r="AS18" s="29"/>
      <c r="AT18" s="30"/>
      <c r="AU18" s="30"/>
      <c r="AV18" s="34"/>
      <c r="AW18" s="29"/>
      <c r="AX18" s="30"/>
      <c r="AY18" s="30"/>
      <c r="AZ18" s="34"/>
      <c r="BA18" s="29"/>
      <c r="BB18" s="30"/>
      <c r="BC18" s="30"/>
      <c r="BD18" s="30"/>
      <c r="BE18" s="34"/>
      <c r="BF18" s="29"/>
      <c r="BG18" s="30"/>
      <c r="BH18" s="30"/>
      <c r="BI18" s="34">
        <v>1</v>
      </c>
      <c r="BJ18" s="29">
        <v>1</v>
      </c>
      <c r="BK18" s="30">
        <v>1</v>
      </c>
      <c r="BL18" s="30">
        <v>1</v>
      </c>
      <c r="BM18" s="30"/>
      <c r="BN18" s="34"/>
      <c r="BO18" s="33"/>
    </row>
    <row r="19" spans="1:67" s="28" customFormat="1" ht="89.25" customHeight="1">
      <c r="A19" s="333"/>
      <c r="B19" s="344"/>
      <c r="C19" s="511"/>
      <c r="D19" s="339"/>
      <c r="E19" s="482"/>
      <c r="F19" s="22"/>
      <c r="G19" s="23"/>
      <c r="H19" s="23"/>
      <c r="I19" s="23"/>
      <c r="J19" s="23"/>
      <c r="K19" s="23"/>
      <c r="L19" s="23"/>
      <c r="M19" s="23"/>
      <c r="N19" s="179"/>
      <c r="O19" s="22"/>
      <c r="P19" s="23"/>
      <c r="Q19" s="23"/>
      <c r="R19" s="179"/>
      <c r="S19" s="22"/>
      <c r="T19" s="23"/>
      <c r="U19" s="23">
        <v>2</v>
      </c>
      <c r="V19" s="27">
        <v>2</v>
      </c>
      <c r="W19" s="22">
        <v>2</v>
      </c>
      <c r="X19" s="23">
        <v>2</v>
      </c>
      <c r="Y19" s="23"/>
      <c r="Z19" s="27"/>
      <c r="AA19" s="26"/>
      <c r="AB19" s="23"/>
      <c r="AC19" s="23"/>
      <c r="AD19" s="23"/>
      <c r="AE19" s="179"/>
      <c r="AF19" s="22"/>
      <c r="AG19" s="23"/>
      <c r="AH19" s="23"/>
      <c r="AI19" s="27"/>
      <c r="AJ19" s="22"/>
      <c r="AK19" s="23"/>
      <c r="AL19" s="23"/>
      <c r="AM19" s="22">
        <v>2</v>
      </c>
      <c r="AN19" s="23">
        <v>2</v>
      </c>
      <c r="AO19" s="23"/>
      <c r="AP19" s="23"/>
      <c r="AQ19" s="23"/>
      <c r="AR19" s="179"/>
      <c r="AS19" s="22"/>
      <c r="AT19" s="23"/>
      <c r="AU19" s="23"/>
      <c r="AV19" s="27"/>
      <c r="AW19" s="22"/>
      <c r="AX19" s="23"/>
      <c r="AY19" s="23"/>
      <c r="AZ19" s="27"/>
      <c r="BA19" s="22"/>
      <c r="BB19" s="23"/>
      <c r="BC19" s="23"/>
      <c r="BD19" s="23"/>
      <c r="BE19" s="27"/>
      <c r="BF19" s="22"/>
      <c r="BG19" s="23"/>
      <c r="BH19" s="23"/>
      <c r="BI19" s="27"/>
      <c r="BJ19" s="22"/>
      <c r="BK19" s="23"/>
      <c r="BL19" s="23"/>
      <c r="BM19" s="23"/>
      <c r="BN19" s="27"/>
      <c r="BO19" s="26"/>
    </row>
    <row r="20" spans="1:67" s="28" customFormat="1" ht="22" customHeight="1">
      <c r="A20" s="333">
        <v>7</v>
      </c>
      <c r="B20" s="344" t="s">
        <v>261</v>
      </c>
      <c r="C20" s="338" t="s">
        <v>262</v>
      </c>
      <c r="D20" s="339" t="s">
        <v>197</v>
      </c>
      <c r="E20" s="483" t="s">
        <v>192</v>
      </c>
      <c r="F20" s="29"/>
      <c r="G20" s="30"/>
      <c r="H20" s="30"/>
      <c r="I20" s="30"/>
      <c r="J20" s="30"/>
      <c r="K20" s="30"/>
      <c r="L20" s="30"/>
      <c r="M20" s="30"/>
      <c r="N20" s="180"/>
      <c r="O20" s="29"/>
      <c r="P20" s="30"/>
      <c r="Q20" s="30"/>
      <c r="R20" s="180"/>
      <c r="S20" s="29"/>
      <c r="T20" s="30"/>
      <c r="U20" s="30"/>
      <c r="V20" s="34"/>
      <c r="W20" s="29"/>
      <c r="X20" s="30"/>
      <c r="Y20" s="30"/>
      <c r="Z20" s="34"/>
      <c r="AA20" s="33"/>
      <c r="AB20" s="30"/>
      <c r="AC20" s="30"/>
      <c r="AD20" s="30"/>
      <c r="AE20" s="180"/>
      <c r="AF20" s="29"/>
      <c r="AG20" s="30"/>
      <c r="AH20" s="30"/>
      <c r="AI20" s="34"/>
      <c r="AJ20" s="29"/>
      <c r="AK20" s="30"/>
      <c r="AL20" s="30"/>
      <c r="AM20" s="34"/>
      <c r="AN20" s="33"/>
      <c r="AO20" s="30"/>
      <c r="AP20" s="30"/>
      <c r="AQ20" s="30"/>
      <c r="AR20" s="180"/>
      <c r="AS20" s="29"/>
      <c r="AT20" s="30"/>
      <c r="AU20" s="30"/>
      <c r="AV20" s="34"/>
      <c r="AW20" s="29"/>
      <c r="AX20" s="30"/>
      <c r="AY20" s="30"/>
      <c r="AZ20" s="34"/>
      <c r="BA20" s="29"/>
      <c r="BB20" s="30"/>
      <c r="BC20" s="30"/>
      <c r="BD20" s="29"/>
      <c r="BE20" s="29"/>
      <c r="BF20" s="29">
        <v>1</v>
      </c>
      <c r="BG20" s="30"/>
      <c r="BH20" s="30"/>
      <c r="BI20" s="34"/>
      <c r="BJ20" s="29"/>
      <c r="BK20" s="30"/>
      <c r="BL20" s="30"/>
      <c r="BM20" s="30"/>
      <c r="BN20" s="34"/>
      <c r="BO20" s="33"/>
    </row>
    <row r="21" spans="1:67" s="28" customFormat="1" ht="22" customHeight="1">
      <c r="A21" s="333"/>
      <c r="B21" s="344"/>
      <c r="C21" s="338"/>
      <c r="D21" s="339"/>
      <c r="E21" s="484"/>
      <c r="F21" s="22"/>
      <c r="G21" s="23"/>
      <c r="H21" s="23"/>
      <c r="I21" s="23"/>
      <c r="J21" s="23"/>
      <c r="K21" s="23"/>
      <c r="L21" s="23"/>
      <c r="M21" s="23"/>
      <c r="N21" s="179"/>
      <c r="O21" s="22"/>
      <c r="P21" s="23"/>
      <c r="Q21" s="23"/>
      <c r="R21" s="179"/>
      <c r="S21" s="22"/>
      <c r="T21" s="23"/>
      <c r="U21" s="23"/>
      <c r="V21" s="27"/>
      <c r="W21" s="22"/>
      <c r="X21" s="23"/>
      <c r="Y21" s="23"/>
      <c r="Z21" s="27"/>
      <c r="AA21" s="26"/>
      <c r="AB21" s="23"/>
      <c r="AC21" s="23"/>
      <c r="AD21" s="23"/>
      <c r="AE21" s="179"/>
      <c r="AF21" s="22"/>
      <c r="AG21" s="23"/>
      <c r="AH21" s="23"/>
      <c r="AI21" s="27"/>
      <c r="AJ21" s="22"/>
      <c r="AK21" s="23"/>
      <c r="AL21" s="23"/>
      <c r="AM21" s="27"/>
      <c r="AN21" s="26"/>
      <c r="AO21" s="23"/>
      <c r="AP21" s="23"/>
      <c r="AQ21" s="23"/>
      <c r="AR21" s="179"/>
      <c r="AS21" s="22"/>
      <c r="AT21" s="23"/>
      <c r="AU21" s="23"/>
      <c r="AV21" s="27"/>
      <c r="AW21" s="22"/>
      <c r="AX21" s="23"/>
      <c r="AY21" s="23"/>
      <c r="AZ21" s="27"/>
      <c r="BA21" s="22"/>
      <c r="BB21" s="23"/>
      <c r="BC21" s="23"/>
      <c r="BD21" s="23"/>
      <c r="BE21" s="27"/>
      <c r="BF21" s="22"/>
      <c r="BG21" s="23"/>
      <c r="BH21" s="23"/>
      <c r="BI21" s="27"/>
      <c r="BJ21" s="22"/>
      <c r="BK21" s="23"/>
      <c r="BL21" s="23"/>
      <c r="BM21" s="23"/>
      <c r="BN21" s="27"/>
      <c r="BO21" s="26"/>
    </row>
    <row r="22" spans="1:67" s="28" customFormat="1" ht="22" customHeight="1">
      <c r="A22" s="333">
        <v>8</v>
      </c>
      <c r="B22" s="344" t="s">
        <v>167</v>
      </c>
      <c r="C22" s="338" t="s">
        <v>194</v>
      </c>
      <c r="D22" s="339" t="s">
        <v>197</v>
      </c>
      <c r="E22" s="483" t="s">
        <v>192</v>
      </c>
      <c r="F22" s="29"/>
      <c r="G22" s="30"/>
      <c r="H22" s="30"/>
      <c r="I22" s="30"/>
      <c r="J22" s="30"/>
      <c r="K22" s="30"/>
      <c r="L22" s="30"/>
      <c r="M22" s="30"/>
      <c r="N22" s="180"/>
      <c r="O22" s="29"/>
      <c r="P22" s="30"/>
      <c r="Q22" s="30"/>
      <c r="R22" s="180"/>
      <c r="S22" s="29"/>
      <c r="T22" s="30"/>
      <c r="U22" s="30"/>
      <c r="V22" s="34"/>
      <c r="W22" s="29"/>
      <c r="X22" s="30"/>
      <c r="Y22" s="30"/>
      <c r="Z22" s="34"/>
      <c r="AA22" s="33"/>
      <c r="AB22" s="30"/>
      <c r="AC22" s="30"/>
      <c r="AD22" s="30"/>
      <c r="AE22" s="180"/>
      <c r="AF22" s="29"/>
      <c r="AG22" s="30"/>
      <c r="AH22" s="30"/>
      <c r="AI22" s="34"/>
      <c r="AJ22" s="29"/>
      <c r="AK22" s="30"/>
      <c r="AL22" s="30"/>
      <c r="AM22" s="34"/>
      <c r="AN22" s="33"/>
      <c r="AO22" s="30"/>
      <c r="AP22" s="30"/>
      <c r="AQ22" s="30"/>
      <c r="AR22" s="180"/>
      <c r="AS22" s="29"/>
      <c r="AT22" s="30"/>
      <c r="AU22" s="30"/>
      <c r="AV22" s="34"/>
      <c r="AW22" s="29"/>
      <c r="AX22" s="30"/>
      <c r="AY22" s="30"/>
      <c r="AZ22" s="34"/>
      <c r="BA22" s="29"/>
      <c r="BB22" s="30"/>
      <c r="BC22" s="30"/>
      <c r="BD22" s="29"/>
      <c r="BE22" s="29"/>
      <c r="BF22" s="29">
        <v>1</v>
      </c>
      <c r="BG22" s="30"/>
      <c r="BH22" s="30"/>
      <c r="BI22" s="34"/>
      <c r="BJ22" s="29"/>
      <c r="BK22" s="30"/>
      <c r="BL22" s="30"/>
      <c r="BM22" s="30"/>
      <c r="BN22" s="34"/>
      <c r="BO22" s="33"/>
    </row>
    <row r="23" spans="1:67" s="28" customFormat="1" ht="22" customHeight="1">
      <c r="A23" s="333"/>
      <c r="B23" s="344"/>
      <c r="C23" s="338"/>
      <c r="D23" s="339"/>
      <c r="E23" s="484"/>
      <c r="F23" s="22"/>
      <c r="G23" s="23"/>
      <c r="H23" s="23"/>
      <c r="I23" s="23"/>
      <c r="J23" s="23"/>
      <c r="K23" s="23"/>
      <c r="L23" s="23"/>
      <c r="M23" s="23"/>
      <c r="N23" s="179"/>
      <c r="O23" s="22"/>
      <c r="P23" s="23"/>
      <c r="Q23" s="23"/>
      <c r="R23" s="179"/>
      <c r="S23" s="22"/>
      <c r="T23" s="23"/>
      <c r="U23" s="23"/>
      <c r="V23" s="27"/>
      <c r="W23" s="22"/>
      <c r="X23" s="23"/>
      <c r="Y23" s="23"/>
      <c r="Z23" s="27"/>
      <c r="AA23" s="26"/>
      <c r="AB23" s="23"/>
      <c r="AC23" s="23"/>
      <c r="AD23" s="23"/>
      <c r="AE23" s="179"/>
      <c r="AF23" s="22"/>
      <c r="AG23" s="23"/>
      <c r="AH23" s="23"/>
      <c r="AI23" s="27"/>
      <c r="AJ23" s="22"/>
      <c r="AK23" s="23"/>
      <c r="AL23" s="23"/>
      <c r="AM23" s="27"/>
      <c r="AN23" s="26"/>
      <c r="AO23" s="23"/>
      <c r="AP23" s="23"/>
      <c r="AQ23" s="23"/>
      <c r="AR23" s="179"/>
      <c r="AS23" s="22"/>
      <c r="AT23" s="23"/>
      <c r="AU23" s="23"/>
      <c r="AV23" s="27"/>
      <c r="AW23" s="22"/>
      <c r="AX23" s="23"/>
      <c r="AY23" s="23"/>
      <c r="AZ23" s="27"/>
      <c r="BA23" s="22"/>
      <c r="BB23" s="23"/>
      <c r="BC23" s="23"/>
      <c r="BD23" s="23"/>
      <c r="BE23" s="27"/>
      <c r="BF23" s="22"/>
      <c r="BG23" s="23"/>
      <c r="BH23" s="23"/>
      <c r="BI23" s="27"/>
      <c r="BJ23" s="22"/>
      <c r="BK23" s="23"/>
      <c r="BL23" s="23"/>
      <c r="BM23" s="23"/>
      <c r="BN23" s="27"/>
      <c r="BO23" s="26"/>
    </row>
    <row r="24" spans="1:67" s="28" customFormat="1" ht="22" customHeight="1">
      <c r="A24" s="333">
        <v>9</v>
      </c>
      <c r="B24" s="344" t="s">
        <v>170</v>
      </c>
      <c r="C24" s="338" t="s">
        <v>193</v>
      </c>
      <c r="D24" s="339" t="s">
        <v>198</v>
      </c>
      <c r="E24" s="483" t="s">
        <v>192</v>
      </c>
      <c r="F24" s="29"/>
      <c r="G24" s="30"/>
      <c r="H24" s="30"/>
      <c r="I24" s="30"/>
      <c r="J24" s="30"/>
      <c r="K24" s="30"/>
      <c r="L24" s="30"/>
      <c r="M24" s="30"/>
      <c r="N24" s="180"/>
      <c r="O24" s="29"/>
      <c r="P24" s="30"/>
      <c r="Q24" s="30"/>
      <c r="R24" s="180"/>
      <c r="S24" s="29"/>
      <c r="T24" s="30"/>
      <c r="U24" s="30"/>
      <c r="V24" s="34"/>
      <c r="W24" s="29"/>
      <c r="X24" s="30"/>
      <c r="Y24" s="30"/>
      <c r="Z24" s="34"/>
      <c r="AA24" s="33"/>
      <c r="AB24" s="30"/>
      <c r="AC24" s="30"/>
      <c r="AD24" s="30"/>
      <c r="AE24" s="180"/>
      <c r="AF24" s="29"/>
      <c r="AG24" s="30"/>
      <c r="AH24" s="30"/>
      <c r="AI24" s="34"/>
      <c r="AJ24" s="29"/>
      <c r="AK24" s="30"/>
      <c r="AL24" s="30"/>
      <c r="AM24" s="34"/>
      <c r="AN24" s="33"/>
      <c r="AO24" s="30"/>
      <c r="AP24" s="30"/>
      <c r="AQ24" s="30"/>
      <c r="AR24" s="180"/>
      <c r="AS24" s="29"/>
      <c r="AT24" s="30"/>
      <c r="AU24" s="30">
        <v>1</v>
      </c>
      <c r="AV24" s="30">
        <v>1</v>
      </c>
      <c r="AW24" s="30">
        <v>1</v>
      </c>
      <c r="AX24" s="30">
        <v>1</v>
      </c>
      <c r="AY24" s="30"/>
      <c r="AZ24" s="34"/>
      <c r="BA24" s="29"/>
      <c r="BB24" s="30"/>
      <c r="BC24" s="30"/>
      <c r="BD24" s="30"/>
      <c r="BE24" s="34"/>
      <c r="BF24" s="29"/>
      <c r="BG24" s="30"/>
      <c r="BH24" s="30"/>
      <c r="BI24" s="34"/>
      <c r="BJ24" s="29"/>
      <c r="BK24" s="30"/>
      <c r="BL24" s="30"/>
      <c r="BM24" s="30"/>
      <c r="BN24" s="34"/>
      <c r="BO24" s="33"/>
    </row>
    <row r="25" spans="1:67" s="28" customFormat="1" ht="22" customHeight="1">
      <c r="A25" s="333"/>
      <c r="B25" s="344"/>
      <c r="C25" s="338"/>
      <c r="D25" s="339"/>
      <c r="E25" s="484"/>
      <c r="F25" s="22"/>
      <c r="G25" s="23"/>
      <c r="H25" s="23"/>
      <c r="I25" s="23"/>
      <c r="J25" s="23"/>
      <c r="K25" s="23"/>
      <c r="L25" s="23"/>
      <c r="M25" s="23"/>
      <c r="N25" s="179"/>
      <c r="O25" s="22"/>
      <c r="P25" s="23"/>
      <c r="Q25" s="23"/>
      <c r="R25" s="179"/>
      <c r="S25" s="22"/>
      <c r="T25" s="23"/>
      <c r="U25" s="23"/>
      <c r="V25" s="27"/>
      <c r="W25" s="22"/>
      <c r="X25" s="23"/>
      <c r="Y25" s="23"/>
      <c r="Z25" s="27"/>
      <c r="AA25" s="26"/>
      <c r="AB25" s="23"/>
      <c r="AC25" s="23"/>
      <c r="AD25" s="23"/>
      <c r="AE25" s="179"/>
      <c r="AF25" s="22"/>
      <c r="AG25" s="23"/>
      <c r="AH25" s="23"/>
      <c r="AI25" s="27"/>
      <c r="AJ25" s="22"/>
      <c r="AK25" s="23"/>
      <c r="AL25" s="23"/>
      <c r="AM25" s="27"/>
      <c r="AN25" s="26"/>
      <c r="AO25" s="23"/>
      <c r="AP25" s="23"/>
      <c r="AQ25" s="23"/>
      <c r="AR25" s="179"/>
      <c r="AS25" s="22"/>
      <c r="AT25" s="23"/>
      <c r="AU25" s="23">
        <v>4</v>
      </c>
      <c r="AV25" s="27">
        <v>4</v>
      </c>
      <c r="AW25" s="22">
        <v>4</v>
      </c>
      <c r="AX25" s="23">
        <v>4</v>
      </c>
      <c r="AY25" s="23"/>
      <c r="AZ25" s="27"/>
      <c r="BA25" s="22"/>
      <c r="BB25" s="23"/>
      <c r="BC25" s="23"/>
      <c r="BD25" s="23"/>
      <c r="BE25" s="27"/>
      <c r="BF25" s="22"/>
      <c r="BG25" s="23"/>
      <c r="BH25" s="23"/>
      <c r="BI25" s="27"/>
      <c r="BJ25" s="22"/>
      <c r="BK25" s="23"/>
      <c r="BL25" s="23"/>
      <c r="BM25" s="23"/>
      <c r="BN25" s="27"/>
      <c r="BO25" s="26"/>
    </row>
    <row r="26" spans="1:67" s="28" customFormat="1" ht="22" customHeight="1">
      <c r="A26" s="333">
        <v>10</v>
      </c>
      <c r="B26" s="344" t="s">
        <v>169</v>
      </c>
      <c r="C26" s="338" t="s">
        <v>195</v>
      </c>
      <c r="D26" s="339" t="s">
        <v>197</v>
      </c>
      <c r="E26" s="483" t="s">
        <v>192</v>
      </c>
      <c r="F26" s="29"/>
      <c r="G26" s="30"/>
      <c r="H26" s="30"/>
      <c r="I26" s="30"/>
      <c r="J26" s="30"/>
      <c r="K26" s="30"/>
      <c r="L26" s="30"/>
      <c r="M26" s="30"/>
      <c r="N26" s="180"/>
      <c r="O26" s="29"/>
      <c r="P26" s="30"/>
      <c r="Q26" s="30"/>
      <c r="R26" s="180"/>
      <c r="S26" s="29"/>
      <c r="T26" s="30"/>
      <c r="U26" s="30">
        <v>1</v>
      </c>
      <c r="V26" s="34">
        <v>1</v>
      </c>
      <c r="W26" s="29">
        <v>1</v>
      </c>
      <c r="X26" s="30">
        <v>1</v>
      </c>
      <c r="Y26" s="30"/>
      <c r="Z26" s="34"/>
      <c r="AA26" s="33"/>
      <c r="AB26" s="30"/>
      <c r="AC26" s="30"/>
      <c r="AD26" s="30"/>
      <c r="AE26" s="180"/>
      <c r="AF26" s="29"/>
      <c r="AG26" s="30"/>
      <c r="AH26" s="30"/>
      <c r="AI26" s="34"/>
      <c r="AJ26" s="29"/>
      <c r="AK26" s="30"/>
      <c r="AL26" s="30">
        <v>1</v>
      </c>
      <c r="AM26" s="34">
        <v>1</v>
      </c>
      <c r="AN26" s="33">
        <v>1</v>
      </c>
      <c r="AO26" s="30">
        <v>1</v>
      </c>
      <c r="AP26" s="30"/>
      <c r="AQ26" s="30"/>
      <c r="AR26" s="180"/>
      <c r="AS26" s="29"/>
      <c r="AT26" s="30"/>
      <c r="AU26" s="30"/>
      <c r="AV26" s="34"/>
      <c r="AW26" s="29"/>
      <c r="AX26" s="30"/>
      <c r="AY26" s="30"/>
      <c r="AZ26" s="34"/>
      <c r="BA26" s="29"/>
      <c r="BB26" s="30"/>
      <c r="BC26" s="30"/>
      <c r="BD26" s="30"/>
      <c r="BE26" s="34"/>
      <c r="BF26" s="29"/>
      <c r="BG26" s="30">
        <v>1</v>
      </c>
      <c r="BH26" s="30">
        <v>1</v>
      </c>
      <c r="BI26" s="34">
        <v>1</v>
      </c>
      <c r="BJ26" s="29">
        <v>1</v>
      </c>
      <c r="BK26" s="30"/>
      <c r="BL26" s="30"/>
      <c r="BM26" s="30"/>
      <c r="BN26" s="34"/>
      <c r="BO26" s="33"/>
    </row>
    <row r="27" spans="1:67" s="28" customFormat="1" ht="22" customHeight="1">
      <c r="A27" s="333"/>
      <c r="B27" s="344"/>
      <c r="C27" s="338"/>
      <c r="D27" s="339"/>
      <c r="E27" s="484"/>
      <c r="F27" s="22"/>
      <c r="G27" s="23"/>
      <c r="H27" s="23"/>
      <c r="I27" s="23"/>
      <c r="J27" s="23"/>
      <c r="K27" s="23"/>
      <c r="L27" s="23"/>
      <c r="M27" s="23"/>
      <c r="N27" s="179"/>
      <c r="O27" s="22"/>
      <c r="P27" s="23"/>
      <c r="Q27" s="23"/>
      <c r="R27" s="179"/>
      <c r="S27" s="22"/>
      <c r="T27" s="23"/>
      <c r="U27" s="23">
        <v>2</v>
      </c>
      <c r="V27" s="27">
        <v>2</v>
      </c>
      <c r="W27" s="22">
        <v>2</v>
      </c>
      <c r="X27" s="23">
        <v>2</v>
      </c>
      <c r="Y27" s="23"/>
      <c r="Z27" s="27"/>
      <c r="AA27" s="26"/>
      <c r="AB27" s="23"/>
      <c r="AC27" s="23"/>
      <c r="AD27" s="23"/>
      <c r="AE27" s="179"/>
      <c r="AF27" s="22"/>
      <c r="AG27" s="23"/>
      <c r="AH27" s="23"/>
      <c r="AI27" s="27"/>
      <c r="AJ27" s="22"/>
      <c r="AK27" s="23"/>
      <c r="AL27" s="192">
        <v>2</v>
      </c>
      <c r="AM27" s="193">
        <v>2</v>
      </c>
      <c r="AN27" s="26">
        <v>2</v>
      </c>
      <c r="AO27" s="23">
        <v>2</v>
      </c>
      <c r="AP27" s="23"/>
      <c r="AQ27" s="23"/>
      <c r="AR27" s="179"/>
      <c r="AS27" s="22"/>
      <c r="AT27" s="23"/>
      <c r="AU27" s="23"/>
      <c r="AV27" s="27"/>
      <c r="AW27" s="22"/>
      <c r="AX27" s="23"/>
      <c r="AY27" s="23"/>
      <c r="AZ27" s="27"/>
      <c r="BA27" s="22"/>
      <c r="BB27" s="23"/>
      <c r="BC27" s="23"/>
      <c r="BD27" s="23"/>
      <c r="BE27" s="27"/>
      <c r="BF27" s="22"/>
      <c r="BG27" s="23"/>
      <c r="BH27" s="23"/>
      <c r="BI27" s="27"/>
      <c r="BJ27" s="22"/>
      <c r="BK27" s="23"/>
      <c r="BL27" s="23"/>
      <c r="BM27" s="23"/>
      <c r="BN27" s="27"/>
      <c r="BO27" s="26"/>
    </row>
    <row r="28" spans="1:67" s="28" customFormat="1" ht="22" customHeight="1">
      <c r="A28" s="333">
        <v>11</v>
      </c>
      <c r="B28" s="336" t="s">
        <v>166</v>
      </c>
      <c r="C28" s="338" t="s">
        <v>265</v>
      </c>
      <c r="D28" s="339" t="s">
        <v>199</v>
      </c>
      <c r="E28" s="483" t="s">
        <v>192</v>
      </c>
      <c r="F28" s="29"/>
      <c r="G28" s="30"/>
      <c r="H28" s="30"/>
      <c r="I28" s="30"/>
      <c r="J28" s="30"/>
      <c r="K28" s="30"/>
      <c r="L28" s="30"/>
      <c r="M28" s="30"/>
      <c r="N28" s="180"/>
      <c r="O28" s="29"/>
      <c r="P28" s="30"/>
      <c r="Q28" s="30">
        <v>1</v>
      </c>
      <c r="R28" s="180">
        <v>1</v>
      </c>
      <c r="S28" s="29"/>
      <c r="T28" s="30"/>
      <c r="U28" s="30"/>
      <c r="V28" s="34"/>
      <c r="W28" s="29"/>
      <c r="X28" s="30"/>
      <c r="Y28" s="34">
        <v>1</v>
      </c>
      <c r="Z28" s="34">
        <v>1</v>
      </c>
      <c r="AA28" s="33"/>
      <c r="AB28" s="30"/>
      <c r="AC28" s="30"/>
      <c r="AD28" s="30"/>
      <c r="AE28" s="180"/>
      <c r="AF28" s="29"/>
      <c r="AG28" s="30"/>
      <c r="AH28" s="30"/>
      <c r="AI28" s="34"/>
      <c r="AJ28" s="29"/>
      <c r="AK28" s="30"/>
      <c r="AL28" s="30">
        <v>1</v>
      </c>
      <c r="AM28" s="34">
        <v>1</v>
      </c>
      <c r="AN28" s="33"/>
      <c r="AO28" s="30"/>
      <c r="AP28" s="30"/>
      <c r="AQ28" s="30"/>
      <c r="AR28" s="180"/>
      <c r="AS28" s="29"/>
      <c r="AT28" s="30"/>
      <c r="AU28" s="30"/>
      <c r="AV28" s="34"/>
      <c r="AW28" s="29"/>
      <c r="AX28" s="30">
        <v>1</v>
      </c>
      <c r="AY28" s="30">
        <v>1</v>
      </c>
      <c r="AZ28" s="34"/>
      <c r="BA28" s="29"/>
      <c r="BB28" s="30"/>
      <c r="BC28" s="30"/>
      <c r="BD28" s="30"/>
      <c r="BE28" s="34"/>
      <c r="BF28" s="29"/>
      <c r="BG28" s="30"/>
      <c r="BH28" s="30"/>
      <c r="BI28" s="34"/>
      <c r="BJ28" s="29">
        <v>1</v>
      </c>
      <c r="BK28" s="30">
        <v>1</v>
      </c>
      <c r="BL28" s="30"/>
      <c r="BM28" s="30"/>
      <c r="BN28" s="34"/>
      <c r="BO28" s="33"/>
    </row>
    <row r="29" spans="1:67" s="28" customFormat="1" ht="22" customHeight="1">
      <c r="A29" s="333"/>
      <c r="B29" s="337"/>
      <c r="C29" s="338"/>
      <c r="D29" s="339"/>
      <c r="E29" s="484"/>
      <c r="F29" s="22"/>
      <c r="G29" s="23"/>
      <c r="H29" s="23"/>
      <c r="I29" s="23"/>
      <c r="J29" s="23"/>
      <c r="K29" s="23"/>
      <c r="L29" s="23"/>
      <c r="M29" s="23"/>
      <c r="N29" s="179"/>
      <c r="O29" s="22"/>
      <c r="P29" s="23"/>
      <c r="Q29" s="23">
        <v>2</v>
      </c>
      <c r="R29" s="179">
        <v>2</v>
      </c>
      <c r="S29" s="22"/>
      <c r="T29" s="23"/>
      <c r="U29" s="23"/>
      <c r="V29" s="27"/>
      <c r="W29" s="22"/>
      <c r="X29" s="23"/>
      <c r="Y29" s="27">
        <v>2</v>
      </c>
      <c r="Z29" s="27">
        <v>2</v>
      </c>
      <c r="AA29" s="26"/>
      <c r="AB29" s="23"/>
      <c r="AC29" s="23"/>
      <c r="AD29" s="23"/>
      <c r="AE29" s="179"/>
      <c r="AF29" s="22"/>
      <c r="AG29" s="23"/>
      <c r="AH29" s="23"/>
      <c r="AI29" s="27"/>
      <c r="AJ29" s="22"/>
      <c r="AK29" s="23"/>
      <c r="AL29" s="191">
        <v>2</v>
      </c>
      <c r="AM29" s="190">
        <v>2</v>
      </c>
      <c r="AN29" s="26"/>
      <c r="AO29" s="23"/>
      <c r="AP29" s="23"/>
      <c r="AQ29" s="23"/>
      <c r="AR29" s="179"/>
      <c r="AS29" s="22"/>
      <c r="AT29" s="23"/>
      <c r="AU29" s="23"/>
      <c r="AV29" s="27"/>
      <c r="AW29" s="22"/>
      <c r="AX29" s="23">
        <v>2</v>
      </c>
      <c r="AY29" s="23">
        <v>2</v>
      </c>
      <c r="AZ29" s="27"/>
      <c r="BA29" s="22"/>
      <c r="BB29" s="23"/>
      <c r="BC29" s="23"/>
      <c r="BD29" s="23"/>
      <c r="BE29" s="27"/>
      <c r="BF29" s="22"/>
      <c r="BG29" s="23"/>
      <c r="BH29" s="23"/>
      <c r="BI29" s="27"/>
      <c r="BJ29" s="22"/>
      <c r="BK29" s="23"/>
      <c r="BL29" s="23"/>
      <c r="BM29" s="23"/>
      <c r="BN29" s="27"/>
      <c r="BO29" s="26"/>
    </row>
    <row r="30" spans="1:67" s="28" customFormat="1" ht="22" customHeight="1">
      <c r="A30" s="333">
        <v>12</v>
      </c>
      <c r="B30" s="486" t="s">
        <v>232</v>
      </c>
      <c r="C30" s="338" t="s">
        <v>196</v>
      </c>
      <c r="D30" s="339" t="s">
        <v>199</v>
      </c>
      <c r="E30" s="482" t="s">
        <v>200</v>
      </c>
      <c r="F30" s="29"/>
      <c r="G30" s="30"/>
      <c r="H30" s="30"/>
      <c r="I30" s="30"/>
      <c r="J30" s="30"/>
      <c r="K30" s="30"/>
      <c r="L30" s="30"/>
      <c r="M30" s="30"/>
      <c r="N30" s="34"/>
      <c r="O30" s="33"/>
      <c r="P30" s="30">
        <v>1</v>
      </c>
      <c r="Q30" s="30">
        <v>1</v>
      </c>
      <c r="R30" s="180"/>
      <c r="S30" s="29"/>
      <c r="T30" s="30">
        <v>1</v>
      </c>
      <c r="U30" s="30">
        <v>1</v>
      </c>
      <c r="V30" s="34"/>
      <c r="W30" s="29"/>
      <c r="X30" s="30">
        <v>1</v>
      </c>
      <c r="Y30" s="30">
        <v>1</v>
      </c>
      <c r="Z30" s="34"/>
      <c r="AA30" s="33"/>
      <c r="AB30" s="30"/>
      <c r="AC30" s="30"/>
      <c r="AD30" s="30"/>
      <c r="AE30" s="180"/>
      <c r="AF30" s="29"/>
      <c r="AG30" s="30"/>
      <c r="AH30" s="30"/>
      <c r="AI30" s="34"/>
      <c r="AJ30" s="29"/>
      <c r="AK30" s="30"/>
      <c r="AL30" s="30"/>
      <c r="AM30" s="34"/>
      <c r="AN30" s="33">
        <v>1</v>
      </c>
      <c r="AO30" s="30">
        <v>1</v>
      </c>
      <c r="AP30" s="30"/>
      <c r="AQ30" s="30"/>
      <c r="AR30" s="180">
        <v>1</v>
      </c>
      <c r="AS30" s="29">
        <v>1</v>
      </c>
      <c r="AT30" s="30"/>
      <c r="AU30" s="30"/>
      <c r="AV30" s="34">
        <v>1</v>
      </c>
      <c r="AW30" s="29">
        <v>1</v>
      </c>
      <c r="AX30" s="30"/>
      <c r="AY30" s="30"/>
      <c r="AZ30" s="34">
        <v>1</v>
      </c>
      <c r="BA30" s="29">
        <v>1</v>
      </c>
      <c r="BB30" s="30"/>
      <c r="BC30" s="30"/>
      <c r="BD30" s="30">
        <v>1</v>
      </c>
      <c r="BE30" s="34">
        <v>1</v>
      </c>
      <c r="BF30" s="29"/>
      <c r="BG30" s="30"/>
      <c r="BH30" s="30">
        <v>1</v>
      </c>
      <c r="BI30" s="34">
        <v>1</v>
      </c>
      <c r="BJ30" s="29"/>
      <c r="BK30" s="30"/>
      <c r="BL30" s="30">
        <v>1</v>
      </c>
      <c r="BM30" s="30">
        <v>1</v>
      </c>
      <c r="BN30" s="34"/>
      <c r="BO30" s="33"/>
    </row>
    <row r="31" spans="1:67" s="28" customFormat="1" ht="22" customHeight="1">
      <c r="A31" s="333"/>
      <c r="B31" s="487"/>
      <c r="C31" s="338"/>
      <c r="D31" s="339"/>
      <c r="E31" s="482"/>
      <c r="F31" s="22"/>
      <c r="G31" s="23"/>
      <c r="H31" s="23"/>
      <c r="I31" s="23"/>
      <c r="J31" s="23"/>
      <c r="K31" s="23"/>
      <c r="L31" s="23"/>
      <c r="M31" s="23"/>
      <c r="N31" s="27"/>
      <c r="O31" s="26"/>
      <c r="P31" s="23">
        <v>2</v>
      </c>
      <c r="Q31" s="23">
        <v>2</v>
      </c>
      <c r="R31" s="179"/>
      <c r="S31" s="22"/>
      <c r="T31" s="23">
        <v>2</v>
      </c>
      <c r="U31" s="23">
        <v>2</v>
      </c>
      <c r="V31" s="27"/>
      <c r="W31" s="22"/>
      <c r="X31" s="23">
        <v>2</v>
      </c>
      <c r="Y31" s="23">
        <v>2</v>
      </c>
      <c r="Z31" s="27"/>
      <c r="AA31" s="26"/>
      <c r="AB31" s="23"/>
      <c r="AC31" s="23"/>
      <c r="AD31" s="23"/>
      <c r="AE31" s="179"/>
      <c r="AF31" s="22"/>
      <c r="AG31" s="23"/>
      <c r="AH31" s="23"/>
      <c r="AI31" s="27"/>
      <c r="AJ31" s="22"/>
      <c r="AK31" s="23"/>
      <c r="AL31" s="23"/>
      <c r="AM31" s="27"/>
      <c r="AN31" s="26">
        <v>2</v>
      </c>
      <c r="AO31" s="23">
        <v>2</v>
      </c>
      <c r="AP31" s="23"/>
      <c r="AQ31" s="23"/>
      <c r="AR31" s="179">
        <v>2</v>
      </c>
      <c r="AS31" s="22">
        <v>2</v>
      </c>
      <c r="AT31" s="23"/>
      <c r="AU31" s="23"/>
      <c r="AV31" s="27">
        <v>2</v>
      </c>
      <c r="AW31" s="22">
        <v>2</v>
      </c>
      <c r="AX31" s="23"/>
      <c r="AY31" s="23"/>
      <c r="AZ31" s="27">
        <v>2</v>
      </c>
      <c r="BA31" s="22">
        <v>2</v>
      </c>
      <c r="BB31" s="23"/>
      <c r="BC31" s="23"/>
      <c r="BD31" s="23">
        <v>2</v>
      </c>
      <c r="BE31" s="27"/>
      <c r="BF31" s="22"/>
      <c r="BG31" s="23"/>
      <c r="BH31" s="23"/>
      <c r="BI31" s="27"/>
      <c r="BJ31" s="22"/>
      <c r="BK31" s="23"/>
      <c r="BL31" s="23"/>
      <c r="BM31" s="23"/>
      <c r="BN31" s="27"/>
      <c r="BO31" s="26"/>
    </row>
    <row r="32" spans="1:67" s="28" customFormat="1" ht="22" customHeight="1">
      <c r="A32" s="333"/>
      <c r="B32" s="486" t="s">
        <v>175</v>
      </c>
      <c r="C32" s="338" t="s">
        <v>202</v>
      </c>
      <c r="D32" s="339" t="s">
        <v>201</v>
      </c>
      <c r="E32" s="482" t="s">
        <v>203</v>
      </c>
      <c r="F32" s="29"/>
      <c r="G32" s="30"/>
      <c r="H32" s="30"/>
      <c r="I32" s="30"/>
      <c r="J32" s="30"/>
      <c r="K32" s="30"/>
      <c r="L32" s="30"/>
      <c r="M32" s="30"/>
      <c r="N32" s="34"/>
      <c r="O32" s="33"/>
      <c r="P32" s="30"/>
      <c r="Q32" s="30"/>
      <c r="R32" s="180"/>
      <c r="S32" s="29"/>
      <c r="T32" s="30"/>
      <c r="U32" s="30"/>
      <c r="V32" s="34"/>
      <c r="W32" s="29"/>
      <c r="X32" s="30"/>
      <c r="Y32" s="30"/>
      <c r="Z32" s="34"/>
      <c r="AA32" s="33"/>
      <c r="AB32" s="30"/>
      <c r="AC32" s="30"/>
      <c r="AD32" s="30"/>
      <c r="AE32" s="180"/>
      <c r="AF32" s="29"/>
      <c r="AG32" s="30"/>
      <c r="AH32" s="30"/>
      <c r="AI32" s="34"/>
      <c r="AJ32" s="29"/>
      <c r="AK32" s="30"/>
      <c r="AL32" s="30"/>
      <c r="AM32" s="34"/>
      <c r="AN32" s="33"/>
      <c r="AO32" s="30"/>
      <c r="AP32" s="30"/>
      <c r="AQ32" s="30"/>
      <c r="AR32" s="180"/>
      <c r="AS32" s="29"/>
      <c r="AT32" s="30"/>
      <c r="AU32" s="30"/>
      <c r="AV32" s="34"/>
      <c r="AW32" s="29"/>
      <c r="AX32" s="30"/>
      <c r="AY32" s="30"/>
      <c r="AZ32" s="34"/>
      <c r="BA32" s="30">
        <v>1</v>
      </c>
      <c r="BB32" s="34">
        <v>1</v>
      </c>
      <c r="BC32" s="33">
        <v>1</v>
      </c>
      <c r="BD32" s="30"/>
      <c r="BE32" s="34"/>
      <c r="BF32" s="29"/>
      <c r="BG32" s="30"/>
      <c r="BH32" s="30"/>
      <c r="BI32" s="34"/>
      <c r="BJ32" s="29"/>
      <c r="BK32" s="30"/>
      <c r="BL32" s="30"/>
      <c r="BM32" s="30"/>
      <c r="BN32" s="34"/>
      <c r="BO32" s="33"/>
    </row>
    <row r="33" spans="1:67" s="28" customFormat="1" ht="22" customHeight="1">
      <c r="A33" s="333"/>
      <c r="B33" s="487"/>
      <c r="C33" s="338"/>
      <c r="D33" s="339"/>
      <c r="E33" s="482"/>
      <c r="F33" s="22"/>
      <c r="G33" s="23"/>
      <c r="H33" s="23"/>
      <c r="I33" s="23"/>
      <c r="J33" s="23"/>
      <c r="K33" s="23"/>
      <c r="L33" s="23"/>
      <c r="M33" s="23"/>
      <c r="N33" s="27"/>
      <c r="O33" s="26"/>
      <c r="P33" s="23"/>
      <c r="Q33" s="23"/>
      <c r="R33" s="179"/>
      <c r="S33" s="22"/>
      <c r="T33" s="23"/>
      <c r="U33" s="23"/>
      <c r="V33" s="27"/>
      <c r="W33" s="22"/>
      <c r="X33" s="23"/>
      <c r="Y33" s="23"/>
      <c r="Z33" s="27"/>
      <c r="AA33" s="26"/>
      <c r="AB33" s="23"/>
      <c r="AC33" s="23"/>
      <c r="AD33" s="23"/>
      <c r="AE33" s="179"/>
      <c r="AF33" s="22"/>
      <c r="AG33" s="23"/>
      <c r="AH33" s="23"/>
      <c r="AI33" s="27"/>
      <c r="AJ33" s="22"/>
      <c r="AK33" s="23"/>
      <c r="AL33" s="23"/>
      <c r="AM33" s="27"/>
      <c r="AN33" s="26"/>
      <c r="AO33" s="23"/>
      <c r="AP33" s="23"/>
      <c r="AQ33" s="23"/>
      <c r="AR33" s="179"/>
      <c r="AS33" s="22"/>
      <c r="AT33" s="23"/>
      <c r="AU33" s="23"/>
      <c r="AV33" s="27"/>
      <c r="AW33" s="22"/>
      <c r="AX33" s="23"/>
      <c r="AY33" s="23"/>
      <c r="AZ33" s="27"/>
      <c r="BA33" s="22">
        <v>2</v>
      </c>
      <c r="BB33" s="23">
        <v>2</v>
      </c>
      <c r="BC33" s="23">
        <v>2</v>
      </c>
      <c r="BD33" s="23"/>
      <c r="BE33" s="27"/>
      <c r="BF33" s="22"/>
      <c r="BG33" s="23"/>
      <c r="BH33" s="23"/>
      <c r="BI33" s="27"/>
      <c r="BJ33" s="22"/>
      <c r="BK33" s="23"/>
      <c r="BL33" s="23"/>
      <c r="BM33" s="23"/>
      <c r="BN33" s="27"/>
      <c r="BO33" s="26"/>
    </row>
    <row r="34" spans="1:67" s="28" customFormat="1" ht="22" customHeight="1">
      <c r="A34" s="333"/>
      <c r="B34" s="486" t="s">
        <v>242</v>
      </c>
      <c r="C34" s="338" t="s">
        <v>211</v>
      </c>
      <c r="D34" s="339" t="s">
        <v>205</v>
      </c>
      <c r="E34" s="482" t="s">
        <v>204</v>
      </c>
      <c r="F34" s="29"/>
      <c r="G34" s="30"/>
      <c r="H34" s="30"/>
      <c r="I34" s="30"/>
      <c r="J34" s="30"/>
      <c r="K34" s="30"/>
      <c r="L34" s="30"/>
      <c r="M34" s="30"/>
      <c r="N34" s="34"/>
      <c r="O34" s="33"/>
      <c r="P34" s="30"/>
      <c r="Q34" s="30"/>
      <c r="R34" s="180"/>
      <c r="S34" s="29"/>
      <c r="T34" s="30"/>
      <c r="U34" s="30"/>
      <c r="V34" s="34"/>
      <c r="W34" s="29"/>
      <c r="X34" s="30"/>
      <c r="Y34" s="30"/>
      <c r="Z34" s="34"/>
      <c r="AA34" s="33"/>
      <c r="AB34" s="30"/>
      <c r="AC34" s="30"/>
      <c r="AD34" s="30"/>
      <c r="AE34" s="180"/>
      <c r="AF34" s="29"/>
      <c r="AG34" s="30"/>
      <c r="AH34" s="30"/>
      <c r="AI34" s="34"/>
      <c r="AJ34" s="29"/>
      <c r="AK34" s="30"/>
      <c r="AL34" s="30"/>
      <c r="AM34" s="34"/>
      <c r="AN34" s="33"/>
      <c r="AO34" s="30"/>
      <c r="AP34" s="30"/>
      <c r="AQ34" s="30"/>
      <c r="AR34" s="180"/>
      <c r="AS34" s="29"/>
      <c r="AT34" s="30"/>
      <c r="AU34" s="30"/>
      <c r="AV34" s="34"/>
      <c r="AW34" s="29"/>
      <c r="AX34" s="30"/>
      <c r="AY34" s="30"/>
      <c r="AZ34" s="34"/>
      <c r="BA34" s="30"/>
      <c r="BB34" s="34"/>
      <c r="BC34" s="29"/>
      <c r="BD34" s="30"/>
      <c r="BE34" s="30"/>
      <c r="BF34" s="34"/>
      <c r="BG34" s="33"/>
      <c r="BH34" s="30"/>
      <c r="BI34" s="30"/>
      <c r="BJ34" s="30">
        <v>1</v>
      </c>
      <c r="BK34" s="180">
        <v>1</v>
      </c>
      <c r="BL34" s="29">
        <v>1</v>
      </c>
      <c r="BM34" s="30"/>
      <c r="BN34" s="34"/>
      <c r="BO34" s="33"/>
    </row>
    <row r="35" spans="1:67" s="28" customFormat="1" ht="22" customHeight="1">
      <c r="A35" s="333"/>
      <c r="B35" s="487"/>
      <c r="C35" s="338"/>
      <c r="D35" s="339"/>
      <c r="E35" s="482"/>
      <c r="F35" s="22"/>
      <c r="G35" s="23"/>
      <c r="H35" s="23"/>
      <c r="I35" s="23"/>
      <c r="J35" s="23"/>
      <c r="K35" s="23"/>
      <c r="L35" s="23"/>
      <c r="M35" s="23"/>
      <c r="N35" s="27"/>
      <c r="O35" s="26"/>
      <c r="P35" s="23"/>
      <c r="Q35" s="23"/>
      <c r="R35" s="179"/>
      <c r="S35" s="22"/>
      <c r="T35" s="23"/>
      <c r="U35" s="23"/>
      <c r="V35" s="27"/>
      <c r="W35" s="22"/>
      <c r="X35" s="23"/>
      <c r="Y35" s="23"/>
      <c r="Z35" s="27"/>
      <c r="AA35" s="26"/>
      <c r="AB35" s="23"/>
      <c r="AC35" s="23"/>
      <c r="AD35" s="23"/>
      <c r="AE35" s="179"/>
      <c r="AF35" s="22"/>
      <c r="AG35" s="23"/>
      <c r="AH35" s="23"/>
      <c r="AI35" s="27"/>
      <c r="AJ35" s="22"/>
      <c r="AK35" s="23"/>
      <c r="AL35" s="23"/>
      <c r="AM35" s="27"/>
      <c r="AN35" s="26"/>
      <c r="AO35" s="23"/>
      <c r="AP35" s="23"/>
      <c r="AQ35" s="23"/>
      <c r="AR35" s="179"/>
      <c r="AS35" s="22"/>
      <c r="AT35" s="23"/>
      <c r="AU35" s="23"/>
      <c r="AV35" s="27"/>
      <c r="AW35" s="22"/>
      <c r="AX35" s="23"/>
      <c r="AY35" s="23"/>
      <c r="AZ35" s="27"/>
      <c r="BA35" s="22"/>
      <c r="BB35" s="23"/>
      <c r="BC35" s="23"/>
      <c r="BD35" s="23"/>
      <c r="BE35" s="27"/>
      <c r="BF35" s="22"/>
      <c r="BG35" s="23"/>
      <c r="BH35" s="23"/>
      <c r="BI35" s="27"/>
      <c r="BJ35" s="22"/>
      <c r="BK35" s="23"/>
      <c r="BL35" s="23"/>
      <c r="BM35" s="23"/>
      <c r="BN35" s="27"/>
      <c r="BO35" s="26"/>
    </row>
    <row r="36" spans="1:67" s="28" customFormat="1" ht="22" customHeight="1">
      <c r="A36" s="333"/>
      <c r="B36" s="486" t="s">
        <v>176</v>
      </c>
      <c r="C36" s="338" t="s">
        <v>206</v>
      </c>
      <c r="D36" s="339" t="s">
        <v>230</v>
      </c>
      <c r="E36" s="482" t="s">
        <v>207</v>
      </c>
      <c r="F36" s="29"/>
      <c r="G36" s="30"/>
      <c r="H36" s="30"/>
      <c r="I36" s="30"/>
      <c r="J36" s="30"/>
      <c r="K36" s="30"/>
      <c r="L36" s="30"/>
      <c r="M36" s="30"/>
      <c r="N36" s="34"/>
      <c r="O36" s="33"/>
      <c r="P36" s="30"/>
      <c r="Q36" s="30"/>
      <c r="R36" s="180"/>
      <c r="S36" s="29"/>
      <c r="T36" s="30"/>
      <c r="U36" s="30"/>
      <c r="V36" s="34"/>
      <c r="W36" s="29"/>
      <c r="X36" s="30"/>
      <c r="Y36" s="30"/>
      <c r="Z36" s="34"/>
      <c r="AA36" s="33"/>
      <c r="AB36" s="30"/>
      <c r="AC36" s="30"/>
      <c r="AD36" s="30"/>
      <c r="AE36" s="180"/>
      <c r="AF36" s="29"/>
      <c r="AG36" s="30"/>
      <c r="AH36" s="30"/>
      <c r="AI36" s="34"/>
      <c r="AJ36" s="29"/>
      <c r="AK36" s="30"/>
      <c r="AL36" s="30"/>
      <c r="AM36" s="34"/>
      <c r="AN36" s="33"/>
      <c r="AO36" s="30"/>
      <c r="AP36" s="30"/>
      <c r="AQ36" s="30"/>
      <c r="AR36" s="180"/>
      <c r="AS36" s="29"/>
      <c r="AT36" s="30"/>
      <c r="AU36" s="30"/>
      <c r="AV36" s="34"/>
      <c r="AW36" s="30">
        <v>1</v>
      </c>
      <c r="AX36" s="180">
        <v>1</v>
      </c>
      <c r="AY36" s="29">
        <v>1</v>
      </c>
      <c r="AZ36" s="30">
        <v>1</v>
      </c>
      <c r="BA36" s="29"/>
      <c r="BB36" s="30">
        <v>1</v>
      </c>
      <c r="BC36" s="30">
        <v>1</v>
      </c>
      <c r="BD36" s="30">
        <v>1</v>
      </c>
      <c r="BE36" s="34"/>
      <c r="BF36" s="29"/>
      <c r="BG36" s="30"/>
      <c r="BH36" s="30"/>
      <c r="BI36" s="34"/>
      <c r="BJ36" s="29"/>
      <c r="BK36" s="30"/>
      <c r="BL36" s="30"/>
      <c r="BM36" s="30"/>
      <c r="BN36" s="34"/>
      <c r="BO36" s="33"/>
    </row>
    <row r="37" spans="1:67" s="28" customFormat="1" ht="22" customHeight="1">
      <c r="A37" s="333"/>
      <c r="B37" s="487"/>
      <c r="C37" s="338"/>
      <c r="D37" s="339"/>
      <c r="E37" s="482"/>
      <c r="F37" s="22"/>
      <c r="G37" s="23"/>
      <c r="H37" s="23"/>
      <c r="I37" s="23"/>
      <c r="J37" s="23"/>
      <c r="K37" s="23"/>
      <c r="L37" s="23"/>
      <c r="M37" s="23"/>
      <c r="N37" s="27"/>
      <c r="O37" s="26"/>
      <c r="P37" s="23"/>
      <c r="Q37" s="23"/>
      <c r="R37" s="179"/>
      <c r="S37" s="22"/>
      <c r="T37" s="23"/>
      <c r="U37" s="23"/>
      <c r="V37" s="27"/>
      <c r="W37" s="22"/>
      <c r="X37" s="23"/>
      <c r="Y37" s="23"/>
      <c r="Z37" s="27"/>
      <c r="AA37" s="26"/>
      <c r="AB37" s="23"/>
      <c r="AC37" s="23"/>
      <c r="AD37" s="23"/>
      <c r="AE37" s="179"/>
      <c r="AF37" s="22"/>
      <c r="AG37" s="23"/>
      <c r="AH37" s="23"/>
      <c r="AI37" s="27"/>
      <c r="AJ37" s="22"/>
      <c r="AK37" s="23"/>
      <c r="AL37" s="23"/>
      <c r="AM37" s="27"/>
      <c r="AN37" s="26"/>
      <c r="AO37" s="23"/>
      <c r="AP37" s="23"/>
      <c r="AQ37" s="23"/>
      <c r="AR37" s="179"/>
      <c r="AS37" s="22"/>
      <c r="AT37" s="23"/>
      <c r="AU37" s="23"/>
      <c r="AV37" s="27"/>
      <c r="AW37" s="23">
        <v>4</v>
      </c>
      <c r="AX37" s="179">
        <v>4</v>
      </c>
      <c r="AY37" s="22">
        <v>4</v>
      </c>
      <c r="AZ37" s="23">
        <v>4</v>
      </c>
      <c r="BA37" s="22"/>
      <c r="BB37" s="23">
        <v>4</v>
      </c>
      <c r="BC37" s="23">
        <v>4</v>
      </c>
      <c r="BD37" s="23"/>
      <c r="BE37" s="27"/>
      <c r="BF37" s="22"/>
      <c r="BG37" s="23"/>
      <c r="BH37" s="23"/>
      <c r="BI37" s="27"/>
      <c r="BJ37" s="22"/>
      <c r="BK37" s="23"/>
      <c r="BL37" s="23"/>
      <c r="BM37" s="23"/>
      <c r="BN37" s="27"/>
      <c r="BO37" s="26"/>
    </row>
    <row r="38" spans="1:67" s="28" customFormat="1" ht="22" customHeight="1">
      <c r="A38" s="333"/>
      <c r="B38" s="486" t="s">
        <v>177</v>
      </c>
      <c r="C38" s="338" t="s">
        <v>208</v>
      </c>
      <c r="D38" s="339" t="s">
        <v>209</v>
      </c>
      <c r="E38" s="482" t="s">
        <v>210</v>
      </c>
      <c r="F38" s="29"/>
      <c r="G38" s="30"/>
      <c r="H38" s="30"/>
      <c r="I38" s="30"/>
      <c r="J38" s="30"/>
      <c r="K38" s="30"/>
      <c r="L38" s="30"/>
      <c r="M38" s="30"/>
      <c r="N38" s="34"/>
      <c r="O38" s="33"/>
      <c r="P38" s="30"/>
      <c r="Q38" s="30"/>
      <c r="R38" s="180">
        <v>1</v>
      </c>
      <c r="S38" s="29"/>
      <c r="T38" s="30"/>
      <c r="U38" s="30"/>
      <c r="V38" s="34">
        <v>1</v>
      </c>
      <c r="W38" s="29">
        <v>1</v>
      </c>
      <c r="X38" s="30">
        <v>1</v>
      </c>
      <c r="Y38" s="30"/>
      <c r="Z38" s="34"/>
      <c r="AA38" s="33"/>
      <c r="AB38" s="30"/>
      <c r="AC38" s="30"/>
      <c r="AD38" s="30"/>
      <c r="AE38" s="180"/>
      <c r="AF38" s="29"/>
      <c r="AG38" s="30"/>
      <c r="AH38" s="30"/>
      <c r="AI38" s="34"/>
      <c r="AJ38" s="29"/>
      <c r="AK38" s="30"/>
      <c r="AL38" s="30"/>
      <c r="AM38" s="34"/>
      <c r="AN38" s="33"/>
      <c r="AO38" s="30"/>
      <c r="AP38" s="30"/>
      <c r="AQ38" s="30"/>
      <c r="AR38" s="180"/>
      <c r="AS38" s="29"/>
      <c r="AT38" s="30"/>
      <c r="AU38" s="30">
        <v>1</v>
      </c>
      <c r="AV38" s="34">
        <v>1</v>
      </c>
      <c r="AW38" s="29"/>
      <c r="AX38" s="30"/>
      <c r="AY38" s="30"/>
      <c r="AZ38" s="34"/>
      <c r="BA38" s="29"/>
      <c r="BB38" s="30"/>
      <c r="BC38" s="30"/>
      <c r="BD38" s="30"/>
      <c r="BE38" s="34"/>
      <c r="BF38" s="29"/>
      <c r="BG38" s="30"/>
      <c r="BH38" s="30"/>
      <c r="BI38" s="34"/>
      <c r="BJ38" s="29">
        <v>1</v>
      </c>
      <c r="BK38" s="30">
        <v>1</v>
      </c>
      <c r="BL38" s="30"/>
      <c r="BM38" s="30"/>
      <c r="BN38" s="34"/>
      <c r="BO38" s="33"/>
    </row>
    <row r="39" spans="1:67" s="28" customFormat="1" ht="22" customHeight="1">
      <c r="A39" s="333"/>
      <c r="B39" s="487"/>
      <c r="C39" s="338"/>
      <c r="D39" s="339"/>
      <c r="E39" s="482"/>
      <c r="F39" s="22"/>
      <c r="G39" s="23"/>
      <c r="H39" s="23"/>
      <c r="I39" s="23"/>
      <c r="J39" s="23"/>
      <c r="K39" s="23"/>
      <c r="L39" s="23"/>
      <c r="M39" s="23"/>
      <c r="N39" s="27"/>
      <c r="O39" s="26"/>
      <c r="P39" s="23"/>
      <c r="Q39" s="23"/>
      <c r="R39" s="179">
        <v>2</v>
      </c>
      <c r="S39" s="22"/>
      <c r="T39" s="23"/>
      <c r="U39" s="23"/>
      <c r="V39" s="27">
        <v>2</v>
      </c>
      <c r="W39" s="22">
        <v>2</v>
      </c>
      <c r="X39" s="23">
        <v>2</v>
      </c>
      <c r="Y39" s="23"/>
      <c r="Z39" s="27"/>
      <c r="AA39" s="26"/>
      <c r="AB39" s="23"/>
      <c r="AC39" s="23"/>
      <c r="AD39" s="23"/>
      <c r="AE39" s="179"/>
      <c r="AF39" s="22"/>
      <c r="AG39" s="23"/>
      <c r="AH39" s="23"/>
      <c r="AI39" s="27"/>
      <c r="AJ39" s="22"/>
      <c r="AK39" s="23"/>
      <c r="AL39" s="23"/>
      <c r="AM39" s="27"/>
      <c r="AN39" s="26"/>
      <c r="AO39" s="23"/>
      <c r="AP39" s="23"/>
      <c r="AQ39" s="23"/>
      <c r="AR39" s="179"/>
      <c r="AS39" s="22"/>
      <c r="AT39" s="23"/>
      <c r="AU39" s="23">
        <v>2</v>
      </c>
      <c r="AV39" s="27">
        <v>2</v>
      </c>
      <c r="AW39" s="22"/>
      <c r="AX39" s="23"/>
      <c r="AY39" s="23"/>
      <c r="AZ39" s="27"/>
      <c r="BA39" s="22"/>
      <c r="BB39" s="23"/>
      <c r="BC39" s="23"/>
      <c r="BD39" s="23"/>
      <c r="BE39" s="27"/>
      <c r="BF39" s="22"/>
      <c r="BG39" s="23"/>
      <c r="BH39" s="23"/>
      <c r="BI39" s="27"/>
      <c r="BJ39" s="22"/>
      <c r="BK39" s="23"/>
      <c r="BL39" s="23"/>
      <c r="BM39" s="23"/>
      <c r="BN39" s="27"/>
      <c r="BO39" s="26"/>
    </row>
    <row r="40" spans="1:67" s="28" customFormat="1" ht="22" customHeight="1">
      <c r="A40" s="333"/>
      <c r="B40" s="486" t="s">
        <v>178</v>
      </c>
      <c r="C40" s="338" t="s">
        <v>212</v>
      </c>
      <c r="D40" s="339" t="s">
        <v>213</v>
      </c>
      <c r="E40" s="482" t="s">
        <v>214</v>
      </c>
      <c r="F40" s="29"/>
      <c r="G40" s="30"/>
      <c r="H40" s="30"/>
      <c r="I40" s="30"/>
      <c r="J40" s="30"/>
      <c r="K40" s="30"/>
      <c r="L40" s="30"/>
      <c r="M40" s="30"/>
      <c r="N40" s="34"/>
      <c r="O40" s="33"/>
      <c r="P40" s="30"/>
      <c r="Q40" s="30"/>
      <c r="R40" s="180"/>
      <c r="S40" s="29"/>
      <c r="T40" s="30"/>
      <c r="U40" s="30"/>
      <c r="V40" s="34"/>
      <c r="W40" s="29"/>
      <c r="X40" s="30"/>
      <c r="Y40" s="30"/>
      <c r="Z40" s="34"/>
      <c r="AA40" s="33"/>
      <c r="AB40" s="30"/>
      <c r="AC40" s="30"/>
      <c r="AD40" s="30"/>
      <c r="AE40" s="180"/>
      <c r="AF40" s="29"/>
      <c r="AG40" s="30"/>
      <c r="AH40" s="30"/>
      <c r="AI40" s="34"/>
      <c r="AJ40" s="29"/>
      <c r="AK40" s="30"/>
      <c r="AL40" s="30"/>
      <c r="AM40" s="34"/>
      <c r="AN40" s="33"/>
      <c r="AO40" s="30"/>
      <c r="AP40" s="30"/>
      <c r="AQ40" s="30"/>
      <c r="AR40" s="180"/>
      <c r="AS40" s="29"/>
      <c r="AT40" s="30"/>
      <c r="AU40" s="30"/>
      <c r="AV40" s="34"/>
      <c r="AW40" s="29"/>
      <c r="AX40" s="30"/>
      <c r="AY40" s="30"/>
      <c r="AZ40" s="34">
        <v>1</v>
      </c>
      <c r="BA40" s="29">
        <v>1</v>
      </c>
      <c r="BB40" s="30">
        <v>1</v>
      </c>
      <c r="BC40" s="30">
        <v>1</v>
      </c>
      <c r="BD40" s="30">
        <v>1</v>
      </c>
      <c r="BE40" s="34">
        <v>1</v>
      </c>
      <c r="BF40" s="29"/>
      <c r="BG40" s="30"/>
      <c r="BH40" s="30"/>
      <c r="BI40" s="34"/>
      <c r="BJ40" s="29"/>
      <c r="BK40" s="30"/>
      <c r="BL40" s="30"/>
      <c r="BM40" s="30"/>
      <c r="BN40" s="34"/>
      <c r="BO40" s="33"/>
    </row>
    <row r="41" spans="1:67" s="28" customFormat="1" ht="22" customHeight="1">
      <c r="A41" s="333"/>
      <c r="B41" s="487"/>
      <c r="C41" s="338"/>
      <c r="D41" s="339"/>
      <c r="E41" s="482"/>
      <c r="F41" s="22"/>
      <c r="G41" s="23"/>
      <c r="H41" s="23"/>
      <c r="I41" s="23"/>
      <c r="J41" s="23"/>
      <c r="K41" s="23"/>
      <c r="L41" s="23"/>
      <c r="M41" s="23"/>
      <c r="N41" s="27"/>
      <c r="O41" s="26"/>
      <c r="P41" s="23"/>
      <c r="Q41" s="23"/>
      <c r="R41" s="179"/>
      <c r="S41" s="22"/>
      <c r="T41" s="23"/>
      <c r="U41" s="23"/>
      <c r="V41" s="27"/>
      <c r="W41" s="22"/>
      <c r="X41" s="23"/>
      <c r="Y41" s="23"/>
      <c r="Z41" s="27"/>
      <c r="AA41" s="26"/>
      <c r="AB41" s="23"/>
      <c r="AC41" s="23"/>
      <c r="AD41" s="23"/>
      <c r="AE41" s="179"/>
      <c r="AF41" s="22"/>
      <c r="AG41" s="23"/>
      <c r="AH41" s="23"/>
      <c r="AI41" s="27"/>
      <c r="AJ41" s="22"/>
      <c r="AK41" s="23"/>
      <c r="AL41" s="23"/>
      <c r="AM41" s="27"/>
      <c r="AN41" s="26"/>
      <c r="AO41" s="23"/>
      <c r="AP41" s="23"/>
      <c r="AQ41" s="23"/>
      <c r="AR41" s="179"/>
      <c r="AS41" s="22"/>
      <c r="AT41" s="23"/>
      <c r="AU41" s="23"/>
      <c r="AV41" s="27"/>
      <c r="AW41" s="22"/>
      <c r="AX41" s="23"/>
      <c r="AY41" s="23"/>
      <c r="AZ41" s="27">
        <v>3</v>
      </c>
      <c r="BA41" s="22">
        <v>3</v>
      </c>
      <c r="BB41" s="23">
        <v>3</v>
      </c>
      <c r="BC41" s="23">
        <v>3</v>
      </c>
      <c r="BD41" s="23"/>
      <c r="BE41" s="27"/>
      <c r="BF41" s="22"/>
      <c r="BG41" s="23"/>
      <c r="BH41" s="23"/>
      <c r="BI41" s="27"/>
      <c r="BJ41" s="22"/>
      <c r="BK41" s="23"/>
      <c r="BL41" s="23"/>
      <c r="BM41" s="23"/>
      <c r="BN41" s="27"/>
      <c r="BO41" s="26"/>
    </row>
    <row r="42" spans="1:67" s="28" customFormat="1" ht="22" customHeight="1">
      <c r="A42" s="333"/>
      <c r="B42" s="344" t="s">
        <v>174</v>
      </c>
      <c r="C42" s="338" t="s">
        <v>215</v>
      </c>
      <c r="D42" s="339" t="s">
        <v>199</v>
      </c>
      <c r="E42" s="482" t="s">
        <v>204</v>
      </c>
      <c r="F42" s="29"/>
      <c r="G42" s="30"/>
      <c r="H42" s="30"/>
      <c r="I42" s="30"/>
      <c r="J42" s="30"/>
      <c r="K42" s="30"/>
      <c r="L42" s="30"/>
      <c r="M42" s="30"/>
      <c r="N42" s="34"/>
      <c r="O42" s="33"/>
      <c r="P42" s="30"/>
      <c r="Q42" s="30"/>
      <c r="R42" s="180"/>
      <c r="S42" s="29"/>
      <c r="T42" s="30"/>
      <c r="U42" s="30"/>
      <c r="V42" s="34"/>
      <c r="W42" s="29"/>
      <c r="X42" s="30"/>
      <c r="Y42" s="30"/>
      <c r="Z42" s="34"/>
      <c r="AA42" s="33"/>
      <c r="AB42" s="30"/>
      <c r="AC42" s="30"/>
      <c r="AD42" s="30"/>
      <c r="AE42" s="180"/>
      <c r="AF42" s="29"/>
      <c r="AG42" s="30"/>
      <c r="AH42" s="30"/>
      <c r="AI42" s="34"/>
      <c r="AJ42" s="29"/>
      <c r="AK42" s="30"/>
      <c r="AL42" s="30"/>
      <c r="AM42" s="34"/>
      <c r="AN42" s="33"/>
      <c r="AO42" s="30"/>
      <c r="AP42" s="30"/>
      <c r="AQ42" s="30"/>
      <c r="AR42" s="180"/>
      <c r="AS42" s="29"/>
      <c r="AT42" s="30"/>
      <c r="AU42" s="30"/>
      <c r="AV42" s="34"/>
      <c r="AW42" s="29"/>
      <c r="AX42" s="30"/>
      <c r="AY42" s="30"/>
      <c r="AZ42" s="34"/>
      <c r="BA42" s="29"/>
      <c r="BB42" s="30">
        <v>1</v>
      </c>
      <c r="BC42" s="30">
        <v>1</v>
      </c>
      <c r="BD42" s="30">
        <v>1</v>
      </c>
      <c r="BE42" s="34"/>
      <c r="BF42" s="29"/>
      <c r="BG42" s="30"/>
      <c r="BH42" s="30"/>
      <c r="BI42" s="34"/>
      <c r="BJ42" s="29"/>
      <c r="BK42" s="30"/>
      <c r="BL42" s="30"/>
      <c r="BM42" s="30"/>
      <c r="BN42" s="34"/>
      <c r="BO42" s="33"/>
    </row>
    <row r="43" spans="1:67" s="28" customFormat="1" ht="22" customHeight="1">
      <c r="A43" s="333"/>
      <c r="B43" s="344"/>
      <c r="C43" s="338"/>
      <c r="D43" s="339"/>
      <c r="E43" s="482"/>
      <c r="F43" s="22"/>
      <c r="G43" s="23"/>
      <c r="H43" s="23"/>
      <c r="I43" s="23"/>
      <c r="J43" s="23"/>
      <c r="K43" s="23"/>
      <c r="L43" s="23"/>
      <c r="M43" s="23"/>
      <c r="N43" s="27"/>
      <c r="O43" s="26"/>
      <c r="P43" s="23"/>
      <c r="Q43" s="23"/>
      <c r="R43" s="179"/>
      <c r="S43" s="22"/>
      <c r="T43" s="23"/>
      <c r="U43" s="23"/>
      <c r="V43" s="27"/>
      <c r="W43" s="22"/>
      <c r="X43" s="23"/>
      <c r="Y43" s="23"/>
      <c r="Z43" s="27"/>
      <c r="AA43" s="26"/>
      <c r="AB43" s="23"/>
      <c r="AC43" s="23"/>
      <c r="AD43" s="23"/>
      <c r="AE43" s="179"/>
      <c r="AF43" s="22"/>
      <c r="AG43" s="23"/>
      <c r="AH43" s="23"/>
      <c r="AI43" s="27"/>
      <c r="AJ43" s="22"/>
      <c r="AK43" s="23"/>
      <c r="AL43" s="23"/>
      <c r="AM43" s="27"/>
      <c r="AN43" s="26"/>
      <c r="AO43" s="23"/>
      <c r="AP43" s="23"/>
      <c r="AQ43" s="23"/>
      <c r="AR43" s="179"/>
      <c r="AS43" s="22"/>
      <c r="AT43" s="23"/>
      <c r="AU43" s="23"/>
      <c r="AV43" s="27"/>
      <c r="AW43" s="22"/>
      <c r="AX43" s="23"/>
      <c r="AY43" s="23"/>
      <c r="AZ43" s="27"/>
      <c r="BA43" s="22"/>
      <c r="BB43" s="23">
        <v>2</v>
      </c>
      <c r="BC43" s="23">
        <v>2</v>
      </c>
      <c r="BD43" s="23">
        <v>2</v>
      </c>
      <c r="BE43" s="27"/>
      <c r="BF43" s="22"/>
      <c r="BG43" s="23"/>
      <c r="BH43" s="23"/>
      <c r="BI43" s="27"/>
      <c r="BJ43" s="22"/>
      <c r="BK43" s="23"/>
      <c r="BL43" s="23"/>
      <c r="BM43" s="23"/>
      <c r="BN43" s="27"/>
      <c r="BO43" s="26"/>
    </row>
    <row r="44" spans="1:67" s="28" customFormat="1" ht="22" customHeight="1">
      <c r="A44" s="333"/>
      <c r="B44" s="336" t="s">
        <v>233</v>
      </c>
      <c r="C44" s="338" t="s">
        <v>218</v>
      </c>
      <c r="D44" s="339" t="s">
        <v>216</v>
      </c>
      <c r="E44" s="482" t="s">
        <v>217</v>
      </c>
      <c r="F44" s="29"/>
      <c r="G44" s="30"/>
      <c r="H44" s="30"/>
      <c r="I44" s="30"/>
      <c r="J44" s="30"/>
      <c r="K44" s="30"/>
      <c r="L44" s="30"/>
      <c r="M44" s="30"/>
      <c r="N44" s="34"/>
      <c r="O44" s="33"/>
      <c r="P44" s="30"/>
      <c r="Q44" s="30"/>
      <c r="R44" s="180"/>
      <c r="S44" s="29"/>
      <c r="T44" s="30"/>
      <c r="U44" s="30"/>
      <c r="V44" s="34"/>
      <c r="W44" s="29"/>
      <c r="X44" s="30"/>
      <c r="Y44" s="30"/>
      <c r="Z44" s="34"/>
      <c r="AA44" s="33"/>
      <c r="AB44" s="30"/>
      <c r="AC44" s="30"/>
      <c r="AD44" s="30"/>
      <c r="AE44" s="180"/>
      <c r="AF44" s="29"/>
      <c r="AG44" s="30"/>
      <c r="AH44" s="30"/>
      <c r="AI44" s="34"/>
      <c r="AJ44" s="29"/>
      <c r="AK44" s="30"/>
      <c r="AL44" s="30"/>
      <c r="AM44" s="34">
        <v>1</v>
      </c>
      <c r="AN44" s="33">
        <v>1</v>
      </c>
      <c r="AO44" s="30"/>
      <c r="AP44" s="30"/>
      <c r="AQ44" s="30"/>
      <c r="AR44" s="180"/>
      <c r="AS44" s="29"/>
      <c r="AT44" s="30"/>
      <c r="AU44" s="30"/>
      <c r="AV44" s="34"/>
      <c r="AW44" s="29"/>
      <c r="AX44" s="30"/>
      <c r="AY44" s="30"/>
      <c r="AZ44" s="34">
        <v>1</v>
      </c>
      <c r="BA44" s="29">
        <v>1</v>
      </c>
      <c r="BB44" s="30"/>
      <c r="BC44" s="30"/>
      <c r="BD44" s="30"/>
      <c r="BE44" s="34"/>
      <c r="BF44" s="29"/>
      <c r="BG44" s="30"/>
      <c r="BH44" s="30"/>
      <c r="BI44" s="34"/>
      <c r="BJ44" s="29"/>
      <c r="BK44" s="30"/>
      <c r="BL44" s="30"/>
      <c r="BM44" s="30"/>
      <c r="BN44" s="34"/>
      <c r="BO44" s="33"/>
    </row>
    <row r="45" spans="1:67" s="28" customFormat="1" ht="22" customHeight="1">
      <c r="A45" s="333"/>
      <c r="B45" s="337"/>
      <c r="C45" s="338"/>
      <c r="D45" s="339"/>
      <c r="E45" s="482"/>
      <c r="F45" s="22"/>
      <c r="G45" s="23"/>
      <c r="H45" s="23"/>
      <c r="I45" s="23"/>
      <c r="J45" s="23"/>
      <c r="K45" s="23"/>
      <c r="L45" s="23"/>
      <c r="M45" s="23"/>
      <c r="N45" s="27"/>
      <c r="O45" s="26"/>
      <c r="P45" s="23"/>
      <c r="Q45" s="23"/>
      <c r="R45" s="179"/>
      <c r="S45" s="22"/>
      <c r="T45" s="23"/>
      <c r="U45" s="23"/>
      <c r="V45" s="27"/>
      <c r="W45" s="22"/>
      <c r="X45" s="23"/>
      <c r="Y45" s="23"/>
      <c r="Z45" s="27"/>
      <c r="AA45" s="26"/>
      <c r="AB45" s="23"/>
      <c r="AC45" s="23"/>
      <c r="AD45" s="23"/>
      <c r="AE45" s="179"/>
      <c r="AF45" s="22"/>
      <c r="AG45" s="23"/>
      <c r="AH45" s="23"/>
      <c r="AI45" s="27"/>
      <c r="AJ45" s="22"/>
      <c r="AK45" s="23"/>
      <c r="AL45" s="23"/>
      <c r="AM45" s="27">
        <v>2</v>
      </c>
      <c r="AN45" s="26">
        <v>2</v>
      </c>
      <c r="AO45" s="23"/>
      <c r="AP45" s="23"/>
      <c r="AQ45" s="23"/>
      <c r="AR45" s="179"/>
      <c r="AS45" s="22"/>
      <c r="AT45" s="23"/>
      <c r="AU45" s="23"/>
      <c r="AV45" s="27"/>
      <c r="AW45" s="22"/>
      <c r="AX45" s="23"/>
      <c r="AY45" s="23"/>
      <c r="AZ45" s="27">
        <v>2</v>
      </c>
      <c r="BA45" s="22">
        <v>2</v>
      </c>
      <c r="BB45" s="23"/>
      <c r="BC45" s="23"/>
      <c r="BD45" s="23"/>
      <c r="BE45" s="27"/>
      <c r="BF45" s="22"/>
      <c r="BG45" s="23"/>
      <c r="BH45" s="23"/>
      <c r="BI45" s="27"/>
      <c r="BJ45" s="22"/>
      <c r="BK45" s="23"/>
      <c r="BL45" s="23"/>
      <c r="BM45" s="23"/>
      <c r="BN45" s="27"/>
      <c r="BO45" s="26"/>
    </row>
    <row r="46" spans="1:67" s="28" customFormat="1" ht="22" customHeight="1">
      <c r="A46" s="333"/>
      <c r="B46" s="336" t="s">
        <v>179</v>
      </c>
      <c r="C46" s="345" t="s">
        <v>220</v>
      </c>
      <c r="D46" s="339" t="s">
        <v>219</v>
      </c>
      <c r="E46" s="482" t="s">
        <v>228</v>
      </c>
      <c r="F46" s="29"/>
      <c r="G46" s="30"/>
      <c r="H46" s="30"/>
      <c r="I46" s="30"/>
      <c r="J46" s="30"/>
      <c r="K46" s="30"/>
      <c r="L46" s="30"/>
      <c r="M46" s="30"/>
      <c r="N46" s="34"/>
      <c r="O46" s="33"/>
      <c r="P46" s="30"/>
      <c r="Q46" s="30"/>
      <c r="R46" s="180"/>
      <c r="S46" s="29"/>
      <c r="T46" s="30"/>
      <c r="U46" s="30"/>
      <c r="V46" s="34"/>
      <c r="W46" s="29"/>
      <c r="X46" s="30"/>
      <c r="Y46" s="30"/>
      <c r="Z46" s="34"/>
      <c r="AA46" s="33"/>
      <c r="AB46" s="30">
        <v>1</v>
      </c>
      <c r="AC46" s="30"/>
      <c r="AD46" s="30"/>
      <c r="AE46" s="180"/>
      <c r="AF46" s="29"/>
      <c r="AG46" s="30"/>
      <c r="AH46" s="30"/>
      <c r="AI46" s="34"/>
      <c r="AJ46" s="29">
        <v>1</v>
      </c>
      <c r="AK46" s="30"/>
      <c r="AL46" s="30"/>
      <c r="AM46" s="34"/>
      <c r="AN46" s="33"/>
      <c r="AO46" s="30"/>
      <c r="AP46" s="30"/>
      <c r="AQ46" s="30"/>
      <c r="AR46" s="180"/>
      <c r="AS46" s="29"/>
      <c r="AT46" s="30"/>
      <c r="AU46" s="30"/>
      <c r="AV46" s="34"/>
      <c r="AW46" s="29"/>
      <c r="AX46" s="30"/>
      <c r="AY46" s="30"/>
      <c r="AZ46" s="34"/>
      <c r="BA46" s="29"/>
      <c r="BB46" s="30"/>
      <c r="BC46" s="30"/>
      <c r="BD46" s="30"/>
      <c r="BE46" s="34"/>
      <c r="BF46" s="29"/>
      <c r="BG46" s="30"/>
      <c r="BH46" s="30"/>
      <c r="BI46" s="34">
        <v>1</v>
      </c>
      <c r="BJ46" s="29">
        <v>1</v>
      </c>
      <c r="BK46" s="30"/>
      <c r="BL46" s="30"/>
      <c r="BM46" s="30"/>
      <c r="BN46" s="34"/>
      <c r="BO46" s="33"/>
    </row>
    <row r="47" spans="1:67" s="28" customFormat="1" ht="22" customHeight="1">
      <c r="A47" s="333"/>
      <c r="B47" s="337"/>
      <c r="C47" s="337"/>
      <c r="D47" s="339"/>
      <c r="E47" s="482"/>
      <c r="F47" s="22"/>
      <c r="G47" s="23"/>
      <c r="H47" s="23"/>
      <c r="I47" s="23"/>
      <c r="J47" s="23"/>
      <c r="K47" s="23"/>
      <c r="L47" s="23"/>
      <c r="M47" s="23"/>
      <c r="N47" s="27"/>
      <c r="O47" s="26"/>
      <c r="P47" s="23"/>
      <c r="Q47" s="23"/>
      <c r="R47" s="179"/>
      <c r="S47" s="22"/>
      <c r="T47" s="23"/>
      <c r="U47" s="23"/>
      <c r="V47" s="27"/>
      <c r="W47" s="22"/>
      <c r="X47" s="23"/>
      <c r="Y47" s="23"/>
      <c r="Z47" s="27"/>
      <c r="AA47" s="26"/>
      <c r="AB47" s="23">
        <v>2</v>
      </c>
      <c r="AC47" s="23"/>
      <c r="AD47" s="23"/>
      <c r="AE47" s="179"/>
      <c r="AF47" s="22"/>
      <c r="AG47" s="23"/>
      <c r="AH47" s="23"/>
      <c r="AI47" s="27"/>
      <c r="AJ47" s="22">
        <v>2</v>
      </c>
      <c r="AK47" s="23"/>
      <c r="AL47" s="23"/>
      <c r="AM47" s="27"/>
      <c r="AN47" s="26"/>
      <c r="AO47" s="23"/>
      <c r="AP47" s="23"/>
      <c r="AQ47" s="23"/>
      <c r="AR47" s="179"/>
      <c r="AS47" s="22"/>
      <c r="AT47" s="23"/>
      <c r="AU47" s="23"/>
      <c r="AV47" s="27"/>
      <c r="AW47" s="22"/>
      <c r="AX47" s="23"/>
      <c r="AY47" s="23"/>
      <c r="AZ47" s="27"/>
      <c r="BA47" s="22"/>
      <c r="BB47" s="23"/>
      <c r="BC47" s="23"/>
      <c r="BD47" s="23"/>
      <c r="BE47" s="27"/>
      <c r="BF47" s="22"/>
      <c r="BG47" s="23"/>
      <c r="BH47" s="23"/>
      <c r="BI47" s="27"/>
      <c r="BJ47" s="22"/>
      <c r="BK47" s="23"/>
      <c r="BL47" s="23"/>
      <c r="BM47" s="23"/>
      <c r="BN47" s="27"/>
      <c r="BO47" s="26"/>
    </row>
    <row r="48" spans="1:67" s="28" customFormat="1" ht="22" customHeight="1">
      <c r="A48" s="333"/>
      <c r="B48" s="344" t="s">
        <v>180</v>
      </c>
      <c r="C48" s="338" t="s">
        <v>225</v>
      </c>
      <c r="D48" s="339" t="s">
        <v>226</v>
      </c>
      <c r="E48" s="482" t="s">
        <v>227</v>
      </c>
      <c r="F48" s="29"/>
      <c r="G48" s="30"/>
      <c r="H48" s="30"/>
      <c r="I48" s="30"/>
      <c r="J48" s="30"/>
      <c r="K48" s="30"/>
      <c r="L48" s="30"/>
      <c r="M48" s="30"/>
      <c r="N48" s="34"/>
      <c r="O48" s="33"/>
      <c r="P48" s="30"/>
      <c r="Q48" s="30"/>
      <c r="R48" s="180"/>
      <c r="S48" s="29"/>
      <c r="T48" s="30"/>
      <c r="U48" s="30"/>
      <c r="V48" s="34"/>
      <c r="W48" s="29"/>
      <c r="X48" s="30"/>
      <c r="Y48" s="30"/>
      <c r="Z48" s="34"/>
      <c r="AA48" s="33"/>
      <c r="AB48" s="30"/>
      <c r="AC48" s="30"/>
      <c r="AD48" s="30"/>
      <c r="AE48" s="180"/>
      <c r="AF48" s="29"/>
      <c r="AG48" s="30"/>
      <c r="AH48" s="30"/>
      <c r="AI48" s="34"/>
      <c r="AJ48" s="29"/>
      <c r="AK48" s="30"/>
      <c r="AL48" s="30"/>
      <c r="AM48" s="34"/>
      <c r="AN48" s="33"/>
      <c r="AO48" s="30"/>
      <c r="AP48" s="30"/>
      <c r="AQ48" s="30"/>
      <c r="AR48" s="180"/>
      <c r="AS48" s="29"/>
      <c r="AT48" s="30"/>
      <c r="AU48" s="30"/>
      <c r="AV48" s="34"/>
      <c r="AW48" s="30"/>
      <c r="AX48" s="30"/>
      <c r="AY48" s="30"/>
      <c r="AZ48" s="180"/>
      <c r="BA48" s="29"/>
      <c r="BB48" s="30"/>
      <c r="BC48" s="30">
        <v>1</v>
      </c>
      <c r="BD48" s="30">
        <v>1</v>
      </c>
      <c r="BE48" s="34">
        <v>1</v>
      </c>
      <c r="BF48" s="29">
        <v>1</v>
      </c>
      <c r="BG48" s="30">
        <v>1</v>
      </c>
      <c r="BH48" s="30"/>
      <c r="BI48" s="34"/>
      <c r="BJ48" s="29"/>
      <c r="BK48" s="30"/>
      <c r="BL48" s="30"/>
      <c r="BM48" s="30"/>
      <c r="BN48" s="34"/>
      <c r="BO48" s="33"/>
    </row>
    <row r="49" spans="1:69" s="28" customFormat="1" ht="22" customHeight="1">
      <c r="A49" s="333"/>
      <c r="B49" s="344"/>
      <c r="C49" s="338"/>
      <c r="D49" s="339"/>
      <c r="E49" s="482"/>
      <c r="F49" s="22"/>
      <c r="G49" s="23"/>
      <c r="H49" s="23"/>
      <c r="I49" s="23"/>
      <c r="J49" s="23"/>
      <c r="K49" s="23"/>
      <c r="L49" s="23"/>
      <c r="M49" s="23"/>
      <c r="N49" s="27"/>
      <c r="O49" s="26"/>
      <c r="P49" s="23"/>
      <c r="Q49" s="23"/>
      <c r="R49" s="179"/>
      <c r="S49" s="22"/>
      <c r="T49" s="23"/>
      <c r="U49" s="23"/>
      <c r="V49" s="27"/>
      <c r="W49" s="22"/>
      <c r="X49" s="23"/>
      <c r="Y49" s="23"/>
      <c r="Z49" s="27"/>
      <c r="AA49" s="26"/>
      <c r="AB49" s="23"/>
      <c r="AC49" s="23"/>
      <c r="AD49" s="23"/>
      <c r="AE49" s="179"/>
      <c r="AF49" s="22"/>
      <c r="AG49" s="23"/>
      <c r="AH49" s="23"/>
      <c r="AI49" s="27"/>
      <c r="AJ49" s="22"/>
      <c r="AK49" s="23"/>
      <c r="AL49" s="23"/>
      <c r="AM49" s="27"/>
      <c r="AN49" s="26"/>
      <c r="AO49" s="23"/>
      <c r="AP49" s="23"/>
      <c r="AQ49" s="23"/>
      <c r="AR49" s="179"/>
      <c r="AS49" s="22"/>
      <c r="AT49" s="23"/>
      <c r="AU49" s="23"/>
      <c r="AV49" s="27"/>
      <c r="AW49" s="22"/>
      <c r="AX49" s="23"/>
      <c r="AY49" s="23"/>
      <c r="AZ49" s="27"/>
      <c r="BA49" s="22"/>
      <c r="BB49" s="23"/>
      <c r="BC49" s="23">
        <v>2</v>
      </c>
      <c r="BD49" s="23">
        <v>2</v>
      </c>
      <c r="BE49" s="27">
        <v>2</v>
      </c>
      <c r="BF49" s="22">
        <v>2</v>
      </c>
      <c r="BG49" s="23">
        <v>2</v>
      </c>
      <c r="BH49" s="23"/>
      <c r="BI49" s="27"/>
      <c r="BJ49" s="22"/>
      <c r="BK49" s="23"/>
      <c r="BL49" s="23"/>
      <c r="BM49" s="23"/>
      <c r="BN49" s="27"/>
      <c r="BO49" s="26"/>
    </row>
    <row r="50" spans="1:69" s="28" customFormat="1" ht="22" customHeight="1">
      <c r="A50" s="333"/>
      <c r="B50" s="344" t="s">
        <v>181</v>
      </c>
      <c r="C50" s="338" t="s">
        <v>229</v>
      </c>
      <c r="D50" s="339" t="s">
        <v>223</v>
      </c>
      <c r="E50" s="482" t="s">
        <v>224</v>
      </c>
      <c r="F50" s="29"/>
      <c r="G50" s="30"/>
      <c r="H50" s="30"/>
      <c r="I50" s="30"/>
      <c r="J50" s="30"/>
      <c r="K50" s="30"/>
      <c r="L50" s="30"/>
      <c r="M50" s="30"/>
      <c r="N50" s="34"/>
      <c r="O50" s="33"/>
      <c r="P50" s="30"/>
      <c r="Q50" s="30"/>
      <c r="R50" s="180"/>
      <c r="S50" s="29"/>
      <c r="T50" s="30"/>
      <c r="U50" s="30"/>
      <c r="V50" s="34"/>
      <c r="W50" s="29"/>
      <c r="X50" s="30"/>
      <c r="Y50" s="30"/>
      <c r="Z50" s="34"/>
      <c r="AA50" s="33"/>
      <c r="AB50" s="30"/>
      <c r="AC50" s="30"/>
      <c r="AD50" s="30"/>
      <c r="AE50" s="180"/>
      <c r="AF50" s="29"/>
      <c r="AG50" s="30"/>
      <c r="AH50" s="30"/>
      <c r="AI50" s="34"/>
      <c r="AJ50" s="29"/>
      <c r="AK50" s="30"/>
      <c r="AL50" s="30"/>
      <c r="AM50" s="34"/>
      <c r="AN50" s="33"/>
      <c r="AO50" s="30"/>
      <c r="AP50" s="30"/>
      <c r="AQ50" s="30"/>
      <c r="AR50" s="180"/>
      <c r="AS50" s="29"/>
      <c r="AT50" s="30"/>
      <c r="AU50" s="30"/>
      <c r="AV50" s="34"/>
      <c r="AW50" s="29"/>
      <c r="AX50" s="30"/>
      <c r="AY50" s="30"/>
      <c r="AZ50" s="34"/>
      <c r="BA50" s="29"/>
      <c r="BB50" s="30"/>
      <c r="BC50" s="30"/>
      <c r="BD50" s="30"/>
      <c r="BE50" s="34"/>
      <c r="BF50" s="180">
        <v>1</v>
      </c>
      <c r="BG50" s="29">
        <v>1</v>
      </c>
      <c r="BH50" s="30">
        <v>1</v>
      </c>
      <c r="BI50" s="30">
        <v>1</v>
      </c>
      <c r="BJ50" s="34">
        <v>1</v>
      </c>
      <c r="BK50" s="29">
        <v>1</v>
      </c>
      <c r="BL50" s="30"/>
      <c r="BM50" s="30"/>
      <c r="BN50" s="34"/>
      <c r="BO50" s="33"/>
    </row>
    <row r="51" spans="1:69" s="28" customFormat="1" ht="22" customHeight="1">
      <c r="A51" s="333"/>
      <c r="B51" s="344"/>
      <c r="C51" s="338"/>
      <c r="D51" s="339"/>
      <c r="E51" s="482"/>
      <c r="F51" s="22"/>
      <c r="G51" s="23"/>
      <c r="H51" s="23"/>
      <c r="I51" s="23"/>
      <c r="J51" s="23"/>
      <c r="K51" s="23"/>
      <c r="L51" s="23"/>
      <c r="M51" s="23"/>
      <c r="N51" s="27"/>
      <c r="O51" s="26"/>
      <c r="P51" s="23"/>
      <c r="Q51" s="23"/>
      <c r="R51" s="179"/>
      <c r="S51" s="22"/>
      <c r="T51" s="23"/>
      <c r="U51" s="23"/>
      <c r="V51" s="27"/>
      <c r="W51" s="22"/>
      <c r="X51" s="23"/>
      <c r="Y51" s="23"/>
      <c r="Z51" s="27"/>
      <c r="AA51" s="26"/>
      <c r="AB51" s="23"/>
      <c r="AC51" s="23"/>
      <c r="AD51" s="23"/>
      <c r="AE51" s="179"/>
      <c r="AF51" s="22"/>
      <c r="AG51" s="23"/>
      <c r="AH51" s="23"/>
      <c r="AI51" s="27"/>
      <c r="AJ51" s="22"/>
      <c r="AK51" s="23"/>
      <c r="AL51" s="23"/>
      <c r="AM51" s="27"/>
      <c r="AN51" s="26"/>
      <c r="AO51" s="23"/>
      <c r="AP51" s="23"/>
      <c r="AQ51" s="23"/>
      <c r="AR51" s="179"/>
      <c r="AS51" s="22"/>
      <c r="AT51" s="23"/>
      <c r="AU51" s="23"/>
      <c r="AV51" s="27"/>
      <c r="AW51" s="22"/>
      <c r="AX51" s="23"/>
      <c r="AY51" s="23"/>
      <c r="AZ51" s="27"/>
      <c r="BA51" s="22"/>
      <c r="BB51" s="23"/>
      <c r="BC51" s="23"/>
      <c r="BD51" s="23"/>
      <c r="BE51" s="27"/>
      <c r="BF51" s="22"/>
      <c r="BG51" s="23"/>
      <c r="BH51" s="23"/>
      <c r="BI51" s="27"/>
      <c r="BJ51" s="22"/>
      <c r="BK51" s="23"/>
      <c r="BL51" s="23"/>
      <c r="BM51" s="23"/>
      <c r="BN51" s="27"/>
      <c r="BO51" s="26"/>
    </row>
    <row r="52" spans="1:69" s="28" customFormat="1" ht="22" customHeight="1">
      <c r="A52" s="333"/>
      <c r="B52" s="344" t="s">
        <v>182</v>
      </c>
      <c r="C52" s="338" t="s">
        <v>221</v>
      </c>
      <c r="D52" s="339" t="s">
        <v>209</v>
      </c>
      <c r="E52" s="482" t="s">
        <v>222</v>
      </c>
      <c r="F52" s="29"/>
      <c r="G52" s="30"/>
      <c r="H52" s="30"/>
      <c r="I52" s="30"/>
      <c r="J52" s="30"/>
      <c r="K52" s="30"/>
      <c r="L52" s="30"/>
      <c r="M52" s="30"/>
      <c r="N52" s="34"/>
      <c r="O52" s="33"/>
      <c r="P52" s="30"/>
      <c r="Q52" s="30"/>
      <c r="R52" s="180"/>
      <c r="S52" s="29"/>
      <c r="T52" s="30"/>
      <c r="U52" s="30"/>
      <c r="V52" s="34"/>
      <c r="W52" s="29"/>
      <c r="X52" s="30"/>
      <c r="Y52" s="30"/>
      <c r="Z52" s="34"/>
      <c r="AA52" s="33"/>
      <c r="AB52" s="30"/>
      <c r="AC52" s="30"/>
      <c r="AD52" s="30"/>
      <c r="AE52" s="180"/>
      <c r="AF52" s="29"/>
      <c r="AG52" s="30"/>
      <c r="AH52" s="30"/>
      <c r="AI52" s="34"/>
      <c r="AJ52" s="29"/>
      <c r="AK52" s="30"/>
      <c r="AL52" s="30"/>
      <c r="AM52" s="34"/>
      <c r="AN52" s="33"/>
      <c r="AO52" s="30"/>
      <c r="AP52" s="30"/>
      <c r="AQ52" s="30"/>
      <c r="AR52" s="180"/>
      <c r="AS52" s="29"/>
      <c r="AT52" s="30"/>
      <c r="AU52" s="30"/>
      <c r="AV52" s="34"/>
      <c r="AW52" s="29"/>
      <c r="AX52" s="30"/>
      <c r="AY52" s="30">
        <v>1</v>
      </c>
      <c r="AZ52" s="34">
        <v>1</v>
      </c>
      <c r="BA52" s="29"/>
      <c r="BB52" s="30"/>
      <c r="BC52" s="30"/>
      <c r="BD52" s="30"/>
      <c r="BE52" s="34"/>
      <c r="BF52" s="29"/>
      <c r="BG52" s="30"/>
      <c r="BH52" s="30"/>
      <c r="BI52" s="34"/>
      <c r="BJ52" s="29"/>
      <c r="BK52" s="30"/>
      <c r="BL52" s="30"/>
      <c r="BM52" s="30"/>
      <c r="BN52" s="34"/>
      <c r="BO52" s="33"/>
    </row>
    <row r="53" spans="1:69" s="28" customFormat="1" ht="22" customHeight="1">
      <c r="A53" s="333"/>
      <c r="B53" s="344"/>
      <c r="C53" s="338"/>
      <c r="D53" s="339"/>
      <c r="E53" s="482"/>
      <c r="F53" s="22"/>
      <c r="G53" s="23"/>
      <c r="H53" s="23"/>
      <c r="I53" s="23"/>
      <c r="J53" s="23"/>
      <c r="K53" s="23"/>
      <c r="L53" s="23"/>
      <c r="M53" s="23"/>
      <c r="N53" s="27"/>
      <c r="O53" s="26"/>
      <c r="P53" s="23"/>
      <c r="Q53" s="23"/>
      <c r="R53" s="179"/>
      <c r="S53" s="22"/>
      <c r="T53" s="23"/>
      <c r="U53" s="23"/>
      <c r="V53" s="27"/>
      <c r="W53" s="22"/>
      <c r="X53" s="23"/>
      <c r="Y53" s="23"/>
      <c r="Z53" s="27"/>
      <c r="AA53" s="26"/>
      <c r="AB53" s="23"/>
      <c r="AC53" s="23"/>
      <c r="AD53" s="23"/>
      <c r="AE53" s="179"/>
      <c r="AF53" s="22"/>
      <c r="AG53" s="23"/>
      <c r="AH53" s="23"/>
      <c r="AI53" s="27"/>
      <c r="AJ53" s="22"/>
      <c r="AK53" s="23"/>
      <c r="AL53" s="23"/>
      <c r="AM53" s="27"/>
      <c r="AN53" s="26"/>
      <c r="AO53" s="23"/>
      <c r="AP53" s="23"/>
      <c r="AQ53" s="23"/>
      <c r="AR53" s="179"/>
      <c r="AS53" s="22"/>
      <c r="AT53" s="23"/>
      <c r="AU53" s="23"/>
      <c r="AV53" s="27"/>
      <c r="AW53" s="22"/>
      <c r="AX53" s="23"/>
      <c r="AY53" s="23">
        <v>2</v>
      </c>
      <c r="AZ53" s="27">
        <v>2</v>
      </c>
      <c r="BA53" s="22"/>
      <c r="BB53" s="23"/>
      <c r="BC53" s="23"/>
      <c r="BD53" s="23"/>
      <c r="BE53" s="27"/>
      <c r="BF53" s="22"/>
      <c r="BG53" s="23"/>
      <c r="BH53" s="23"/>
      <c r="BI53" s="27"/>
      <c r="BJ53" s="22"/>
      <c r="BK53" s="23"/>
      <c r="BL53" s="23"/>
      <c r="BM53" s="23"/>
      <c r="BN53" s="27"/>
      <c r="BO53" s="26"/>
    </row>
    <row r="54" spans="1:69" s="28" customFormat="1" ht="27" customHeight="1">
      <c r="A54" s="333"/>
      <c r="B54" s="344" t="s">
        <v>237</v>
      </c>
      <c r="C54" s="338" t="s">
        <v>236</v>
      </c>
      <c r="D54" s="339" t="s">
        <v>238</v>
      </c>
      <c r="E54" s="482" t="s">
        <v>239</v>
      </c>
      <c r="F54" s="29"/>
      <c r="G54" s="30"/>
      <c r="H54" s="30"/>
      <c r="I54" s="30"/>
      <c r="J54" s="30"/>
      <c r="K54" s="30"/>
      <c r="L54" s="30"/>
      <c r="M54" s="30"/>
      <c r="N54" s="34"/>
      <c r="O54" s="33"/>
      <c r="P54" s="30"/>
      <c r="Q54" s="30"/>
      <c r="R54" s="180"/>
      <c r="S54" s="29"/>
      <c r="T54" s="30"/>
      <c r="U54" s="30"/>
      <c r="V54" s="34"/>
      <c r="W54" s="29"/>
      <c r="X54" s="30"/>
      <c r="Y54" s="30"/>
      <c r="Z54" s="34"/>
      <c r="AA54" s="33"/>
      <c r="AB54" s="30"/>
      <c r="AC54" s="30"/>
      <c r="AD54" s="30"/>
      <c r="AE54" s="180"/>
      <c r="AF54" s="29"/>
      <c r="AG54" s="30"/>
      <c r="AH54" s="30"/>
      <c r="AI54" s="34"/>
      <c r="AJ54" s="29"/>
      <c r="AK54" s="30"/>
      <c r="AL54" s="30"/>
      <c r="AM54" s="34"/>
      <c r="AN54" s="33"/>
      <c r="AO54" s="30"/>
      <c r="AP54" s="30"/>
      <c r="AQ54" s="30"/>
      <c r="AR54" s="180"/>
      <c r="AS54" s="29"/>
      <c r="AT54" s="30"/>
      <c r="AU54" s="30"/>
      <c r="AV54" s="34"/>
      <c r="AW54" s="29"/>
      <c r="AX54" s="30"/>
      <c r="AY54" s="30"/>
      <c r="AZ54" s="34"/>
      <c r="BA54" s="29"/>
      <c r="BB54" s="30"/>
      <c r="BC54" s="30"/>
      <c r="BD54" s="30"/>
      <c r="BE54" s="34"/>
      <c r="BF54" s="30">
        <v>1</v>
      </c>
      <c r="BG54" s="30">
        <v>1</v>
      </c>
      <c r="BH54" s="30"/>
      <c r="BI54" s="34"/>
      <c r="BJ54" s="29"/>
      <c r="BK54" s="30"/>
      <c r="BL54" s="30"/>
      <c r="BM54" s="30"/>
      <c r="BN54" s="34"/>
      <c r="BO54" s="33"/>
    </row>
    <row r="55" spans="1:69" s="28" customFormat="1" ht="27" customHeight="1">
      <c r="A55" s="333"/>
      <c r="B55" s="344"/>
      <c r="C55" s="338"/>
      <c r="D55" s="339"/>
      <c r="E55" s="482"/>
      <c r="F55" s="22"/>
      <c r="G55" s="23"/>
      <c r="H55" s="23"/>
      <c r="I55" s="23"/>
      <c r="J55" s="23"/>
      <c r="K55" s="23"/>
      <c r="L55" s="23"/>
      <c r="M55" s="23"/>
      <c r="N55" s="27"/>
      <c r="O55" s="26"/>
      <c r="P55" s="23"/>
      <c r="Q55" s="23"/>
      <c r="R55" s="179"/>
      <c r="S55" s="22"/>
      <c r="T55" s="23"/>
      <c r="U55" s="23"/>
      <c r="V55" s="27"/>
      <c r="W55" s="22"/>
      <c r="X55" s="23"/>
      <c r="Y55" s="23"/>
      <c r="Z55" s="27"/>
      <c r="AA55" s="26"/>
      <c r="AB55" s="23"/>
      <c r="AC55" s="23"/>
      <c r="AD55" s="23"/>
      <c r="AE55" s="179"/>
      <c r="AF55" s="22"/>
      <c r="AG55" s="23"/>
      <c r="AH55" s="23"/>
      <c r="AI55" s="27"/>
      <c r="AJ55" s="22"/>
      <c r="AK55" s="23"/>
      <c r="AL55" s="23"/>
      <c r="AM55" s="27"/>
      <c r="AN55" s="26"/>
      <c r="AO55" s="23"/>
      <c r="AP55" s="23"/>
      <c r="AQ55" s="23"/>
      <c r="AR55" s="179"/>
      <c r="AS55" s="22"/>
      <c r="AT55" s="23"/>
      <c r="AU55" s="23"/>
      <c r="AV55" s="27"/>
      <c r="AW55" s="22"/>
      <c r="AX55" s="23"/>
      <c r="AY55" s="23"/>
      <c r="AZ55" s="27"/>
      <c r="BA55" s="22"/>
      <c r="BB55" s="23"/>
      <c r="BC55" s="23"/>
      <c r="BD55" s="23"/>
      <c r="BE55" s="27"/>
      <c r="BF55" s="22"/>
      <c r="BG55" s="23"/>
      <c r="BH55" s="23"/>
      <c r="BI55" s="27"/>
      <c r="BJ55" s="22"/>
      <c r="BK55" s="23"/>
      <c r="BL55" s="23"/>
      <c r="BM55" s="23"/>
      <c r="BN55" s="27"/>
      <c r="BO55" s="26"/>
    </row>
    <row r="56" spans="1:69" s="28" customFormat="1" ht="22" customHeight="1">
      <c r="A56" s="333"/>
      <c r="B56" s="344"/>
      <c r="C56" s="338"/>
      <c r="D56" s="339"/>
      <c r="E56" s="482"/>
      <c r="F56" s="29"/>
      <c r="G56" s="30"/>
      <c r="H56" s="30"/>
      <c r="I56" s="30"/>
      <c r="J56" s="30"/>
      <c r="K56" s="30"/>
      <c r="L56" s="30"/>
      <c r="M56" s="30"/>
      <c r="N56" s="34"/>
      <c r="O56" s="33"/>
      <c r="P56" s="30"/>
      <c r="Q56" s="30"/>
      <c r="R56" s="180"/>
      <c r="S56" s="29"/>
      <c r="T56" s="30"/>
      <c r="U56" s="30"/>
      <c r="V56" s="34"/>
      <c r="W56" s="29"/>
      <c r="X56" s="30"/>
      <c r="Y56" s="30"/>
      <c r="Z56" s="34"/>
      <c r="AA56" s="33"/>
      <c r="AB56" s="30"/>
      <c r="AC56" s="30"/>
      <c r="AD56" s="30"/>
      <c r="AE56" s="180"/>
      <c r="AF56" s="29"/>
      <c r="AG56" s="30"/>
      <c r="AH56" s="30"/>
      <c r="AI56" s="34"/>
      <c r="AJ56" s="29"/>
      <c r="AK56" s="30"/>
      <c r="AL56" s="30"/>
      <c r="AM56" s="34"/>
      <c r="AN56" s="33"/>
      <c r="AO56" s="30"/>
      <c r="AP56" s="30"/>
      <c r="AQ56" s="30"/>
      <c r="AR56" s="180"/>
      <c r="AS56" s="29"/>
      <c r="AT56" s="30"/>
      <c r="AU56" s="30"/>
      <c r="AV56" s="34"/>
      <c r="AW56" s="29"/>
      <c r="AX56" s="30"/>
      <c r="AY56" s="30"/>
      <c r="AZ56" s="34"/>
      <c r="BA56" s="29"/>
      <c r="BB56" s="30"/>
      <c r="BC56" s="30"/>
      <c r="BD56" s="30"/>
      <c r="BE56" s="34"/>
      <c r="BF56" s="29"/>
      <c r="BG56" s="30"/>
      <c r="BH56" s="30"/>
      <c r="BI56" s="34"/>
      <c r="BJ56" s="29"/>
      <c r="BK56" s="30"/>
      <c r="BL56" s="30"/>
      <c r="BM56" s="30"/>
      <c r="BN56" s="34"/>
      <c r="BO56" s="33"/>
    </row>
    <row r="57" spans="1:69" s="28" customFormat="1" ht="22" customHeight="1">
      <c r="A57" s="333"/>
      <c r="B57" s="344"/>
      <c r="C57" s="338"/>
      <c r="D57" s="339"/>
      <c r="E57" s="482"/>
      <c r="F57" s="22"/>
      <c r="G57" s="23"/>
      <c r="H57" s="23"/>
      <c r="I57" s="23"/>
      <c r="J57" s="23"/>
      <c r="K57" s="23"/>
      <c r="L57" s="23"/>
      <c r="M57" s="23"/>
      <c r="N57" s="27"/>
      <c r="O57" s="26"/>
      <c r="P57" s="23"/>
      <c r="Q57" s="23"/>
      <c r="R57" s="179"/>
      <c r="S57" s="22"/>
      <c r="T57" s="23"/>
      <c r="U57" s="23"/>
      <c r="V57" s="27"/>
      <c r="W57" s="22"/>
      <c r="X57" s="23"/>
      <c r="Y57" s="23"/>
      <c r="Z57" s="27"/>
      <c r="AA57" s="26"/>
      <c r="AB57" s="23"/>
      <c r="AC57" s="23"/>
      <c r="AD57" s="23"/>
      <c r="AE57" s="179"/>
      <c r="AF57" s="22"/>
      <c r="AG57" s="23"/>
      <c r="AH57" s="23"/>
      <c r="AI57" s="27"/>
      <c r="AJ57" s="22"/>
      <c r="AK57" s="23"/>
      <c r="AL57" s="23"/>
      <c r="AM57" s="27"/>
      <c r="AN57" s="26"/>
      <c r="AO57" s="23"/>
      <c r="AP57" s="23"/>
      <c r="AQ57" s="23"/>
      <c r="AR57" s="179"/>
      <c r="AS57" s="22"/>
      <c r="AT57" s="23"/>
      <c r="AU57" s="23"/>
      <c r="AV57" s="27"/>
      <c r="AW57" s="22"/>
      <c r="AX57" s="23"/>
      <c r="AY57" s="23"/>
      <c r="AZ57" s="27"/>
      <c r="BA57" s="22"/>
      <c r="BB57" s="23"/>
      <c r="BC57" s="23"/>
      <c r="BD57" s="23"/>
      <c r="BE57" s="27"/>
      <c r="BF57" s="22"/>
      <c r="BG57" s="23"/>
      <c r="BH57" s="23"/>
      <c r="BI57" s="27"/>
      <c r="BJ57" s="22"/>
      <c r="BK57" s="23"/>
      <c r="BL57" s="23"/>
      <c r="BM57" s="23"/>
      <c r="BN57" s="27"/>
      <c r="BO57" s="26"/>
    </row>
    <row r="58" spans="1:69" s="28" customFormat="1" ht="22" customHeight="1">
      <c r="A58" s="333"/>
      <c r="B58" s="344"/>
      <c r="C58" s="338"/>
      <c r="D58" s="339"/>
      <c r="E58" s="482"/>
      <c r="F58" s="29"/>
      <c r="G58" s="30"/>
      <c r="H58" s="30"/>
      <c r="I58" s="30"/>
      <c r="J58" s="30"/>
      <c r="K58" s="30"/>
      <c r="L58" s="30"/>
      <c r="M58" s="30"/>
      <c r="N58" s="34"/>
      <c r="O58" s="33"/>
      <c r="P58" s="30"/>
      <c r="Q58" s="30"/>
      <c r="R58" s="180"/>
      <c r="S58" s="29"/>
      <c r="T58" s="30"/>
      <c r="U58" s="30"/>
      <c r="V58" s="34"/>
      <c r="W58" s="29"/>
      <c r="X58" s="30"/>
      <c r="Y58" s="30"/>
      <c r="Z58" s="34"/>
      <c r="AA58" s="33"/>
      <c r="AB58" s="30"/>
      <c r="AC58" s="30"/>
      <c r="AD58" s="30"/>
      <c r="AE58" s="180"/>
      <c r="AF58" s="29"/>
      <c r="AG58" s="30"/>
      <c r="AH58" s="30"/>
      <c r="AI58" s="34"/>
      <c r="AJ58" s="29"/>
      <c r="AK58" s="30"/>
      <c r="AL58" s="30"/>
      <c r="AM58" s="34"/>
      <c r="AN58" s="33"/>
      <c r="AO58" s="30"/>
      <c r="AP58" s="30"/>
      <c r="AQ58" s="30"/>
      <c r="AR58" s="180"/>
      <c r="AS58" s="29"/>
      <c r="AT58" s="30"/>
      <c r="AU58" s="30"/>
      <c r="AV58" s="34"/>
      <c r="AW58" s="29"/>
      <c r="AX58" s="30"/>
      <c r="AY58" s="30"/>
      <c r="AZ58" s="34"/>
      <c r="BA58" s="29"/>
      <c r="BB58" s="30"/>
      <c r="BC58" s="30"/>
      <c r="BD58" s="30"/>
      <c r="BE58" s="34"/>
      <c r="BF58" s="29"/>
      <c r="BG58" s="30"/>
      <c r="BH58" s="30"/>
      <c r="BI58" s="34"/>
      <c r="BJ58" s="29"/>
      <c r="BK58" s="30"/>
      <c r="BL58" s="30"/>
      <c r="BM58" s="30"/>
      <c r="BN58" s="34"/>
      <c r="BO58" s="33"/>
    </row>
    <row r="59" spans="1:69" s="28" customFormat="1" ht="22" customHeight="1">
      <c r="A59" s="333"/>
      <c r="B59" s="344"/>
      <c r="C59" s="338"/>
      <c r="D59" s="339"/>
      <c r="E59" s="482"/>
      <c r="F59" s="22"/>
      <c r="G59" s="23"/>
      <c r="H59" s="23"/>
      <c r="I59" s="23"/>
      <c r="J59" s="23"/>
      <c r="K59" s="23"/>
      <c r="L59" s="23"/>
      <c r="M59" s="23"/>
      <c r="N59" s="27"/>
      <c r="O59" s="26"/>
      <c r="P59" s="23"/>
      <c r="Q59" s="23"/>
      <c r="R59" s="179"/>
      <c r="S59" s="22"/>
      <c r="T59" s="23"/>
      <c r="U59" s="23"/>
      <c r="V59" s="27"/>
      <c r="W59" s="22"/>
      <c r="X59" s="23"/>
      <c r="Y59" s="23"/>
      <c r="Z59" s="27"/>
      <c r="AA59" s="26"/>
      <c r="AB59" s="23"/>
      <c r="AC59" s="23"/>
      <c r="AD59" s="23"/>
      <c r="AE59" s="179"/>
      <c r="AF59" s="22"/>
      <c r="AG59" s="23"/>
      <c r="AH59" s="23"/>
      <c r="AI59" s="27"/>
      <c r="AJ59" s="22"/>
      <c r="AK59" s="23"/>
      <c r="AL59" s="23"/>
      <c r="AM59" s="27"/>
      <c r="AN59" s="26"/>
      <c r="AO59" s="23"/>
      <c r="AP59" s="23"/>
      <c r="AQ59" s="23"/>
      <c r="AR59" s="179"/>
      <c r="AS59" s="22"/>
      <c r="AT59" s="23"/>
      <c r="AU59" s="23"/>
      <c r="AV59" s="27"/>
      <c r="AW59" s="22"/>
      <c r="AX59" s="23"/>
      <c r="AY59" s="23"/>
      <c r="AZ59" s="27"/>
      <c r="BA59" s="22"/>
      <c r="BB59" s="23"/>
      <c r="BC59" s="23"/>
      <c r="BD59" s="23"/>
      <c r="BE59" s="27"/>
      <c r="BF59" s="22"/>
      <c r="BG59" s="23"/>
      <c r="BH59" s="23"/>
      <c r="BI59" s="27"/>
      <c r="BJ59" s="22"/>
      <c r="BK59" s="23"/>
      <c r="BL59" s="23"/>
      <c r="BM59" s="23"/>
      <c r="BN59" s="27"/>
      <c r="BO59" s="26"/>
    </row>
    <row r="60" spans="1:69" s="28" customFormat="1" ht="22" customHeight="1">
      <c r="A60" s="333"/>
      <c r="B60" s="344"/>
      <c r="C60" s="338"/>
      <c r="D60" s="339"/>
      <c r="E60" s="482"/>
      <c r="F60" s="29"/>
      <c r="G60" s="30"/>
      <c r="H60" s="30"/>
      <c r="I60" s="30"/>
      <c r="J60" s="30"/>
      <c r="K60" s="30"/>
      <c r="L60" s="30"/>
      <c r="M60" s="30"/>
      <c r="N60" s="34"/>
      <c r="O60" s="33"/>
      <c r="P60" s="30"/>
      <c r="Q60" s="30"/>
      <c r="R60" s="180"/>
      <c r="S60" s="29"/>
      <c r="T60" s="30"/>
      <c r="U60" s="30"/>
      <c r="V60" s="34"/>
      <c r="W60" s="29"/>
      <c r="X60" s="30"/>
      <c r="Y60" s="30"/>
      <c r="Z60" s="34"/>
      <c r="AA60" s="33"/>
      <c r="AB60" s="30"/>
      <c r="AC60" s="30"/>
      <c r="AD60" s="30"/>
      <c r="AE60" s="180"/>
      <c r="AF60" s="29"/>
      <c r="AG60" s="30"/>
      <c r="AH60" s="30"/>
      <c r="AI60" s="34"/>
      <c r="AJ60" s="29"/>
      <c r="AK60" s="30"/>
      <c r="AL60" s="30"/>
      <c r="AM60" s="34"/>
      <c r="AN60" s="33"/>
      <c r="AO60" s="30"/>
      <c r="AP60" s="30"/>
      <c r="AQ60" s="30"/>
      <c r="AR60" s="180"/>
      <c r="AS60" s="29"/>
      <c r="AT60" s="30"/>
      <c r="AU60" s="30"/>
      <c r="AV60" s="34"/>
      <c r="AW60" s="29"/>
      <c r="AX60" s="30"/>
      <c r="AY60" s="30"/>
      <c r="AZ60" s="34"/>
      <c r="BA60" s="29"/>
      <c r="BB60" s="30"/>
      <c r="BC60" s="30"/>
      <c r="BD60" s="30"/>
      <c r="BE60" s="34"/>
      <c r="BF60" s="29"/>
      <c r="BG60" s="30"/>
      <c r="BH60" s="30"/>
      <c r="BI60" s="34"/>
      <c r="BJ60" s="29"/>
      <c r="BK60" s="30"/>
      <c r="BL60" s="30"/>
      <c r="BM60" s="30"/>
      <c r="BN60" s="34"/>
      <c r="BO60" s="33"/>
    </row>
    <row r="61" spans="1:69" s="28" customFormat="1" ht="22" customHeight="1">
      <c r="A61" s="333"/>
      <c r="B61" s="344"/>
      <c r="C61" s="338"/>
      <c r="D61" s="339"/>
      <c r="E61" s="482"/>
      <c r="F61" s="22"/>
      <c r="G61" s="23"/>
      <c r="H61" s="23"/>
      <c r="I61" s="23"/>
      <c r="J61" s="23"/>
      <c r="K61" s="23"/>
      <c r="L61" s="23"/>
      <c r="M61" s="23"/>
      <c r="N61" s="27"/>
      <c r="O61" s="26"/>
      <c r="P61" s="23"/>
      <c r="Q61" s="23"/>
      <c r="R61" s="179"/>
      <c r="S61" s="22"/>
      <c r="T61" s="23"/>
      <c r="U61" s="23"/>
      <c r="V61" s="27"/>
      <c r="W61" s="22"/>
      <c r="X61" s="23"/>
      <c r="Y61" s="23"/>
      <c r="Z61" s="27"/>
      <c r="AA61" s="26"/>
      <c r="AB61" s="23"/>
      <c r="AC61" s="23"/>
      <c r="AD61" s="23"/>
      <c r="AE61" s="179"/>
      <c r="AF61" s="22"/>
      <c r="AG61" s="23"/>
      <c r="AH61" s="23"/>
      <c r="AI61" s="27"/>
      <c r="AJ61" s="22"/>
      <c r="AK61" s="23"/>
      <c r="AL61" s="23"/>
      <c r="AM61" s="27"/>
      <c r="AN61" s="26"/>
      <c r="AO61" s="23"/>
      <c r="AP61" s="23"/>
      <c r="AQ61" s="23"/>
      <c r="AR61" s="179"/>
      <c r="AS61" s="22"/>
      <c r="AT61" s="23"/>
      <c r="AU61" s="23"/>
      <c r="AV61" s="27"/>
      <c r="AW61" s="22"/>
      <c r="AX61" s="23"/>
      <c r="AY61" s="23"/>
      <c r="AZ61" s="27"/>
      <c r="BA61" s="22"/>
      <c r="BB61" s="23"/>
      <c r="BC61" s="23"/>
      <c r="BD61" s="23"/>
      <c r="BE61" s="27"/>
      <c r="BF61" s="22"/>
      <c r="BG61" s="23"/>
      <c r="BH61" s="23"/>
      <c r="BI61" s="27"/>
      <c r="BJ61" s="22"/>
      <c r="BK61" s="23"/>
      <c r="BL61" s="23"/>
      <c r="BM61" s="23"/>
      <c r="BN61" s="27"/>
      <c r="BO61" s="26"/>
    </row>
    <row r="62" spans="1:69" s="28" customFormat="1" ht="22" customHeight="1">
      <c r="A62" s="333"/>
      <c r="B62" s="336"/>
      <c r="C62" s="338"/>
      <c r="D62" s="339"/>
      <c r="E62" s="482"/>
      <c r="F62" s="29"/>
      <c r="G62" s="30"/>
      <c r="H62" s="30"/>
      <c r="I62" s="30"/>
      <c r="J62" s="30"/>
      <c r="K62" s="30"/>
      <c r="L62" s="30"/>
      <c r="M62" s="30"/>
      <c r="N62" s="34"/>
      <c r="O62" s="33"/>
      <c r="P62" s="30"/>
      <c r="Q62" s="30"/>
      <c r="R62" s="180"/>
      <c r="S62" s="29"/>
      <c r="T62" s="30"/>
      <c r="U62" s="30"/>
      <c r="V62" s="34"/>
      <c r="W62" s="29"/>
      <c r="X62" s="30"/>
      <c r="Y62" s="30"/>
      <c r="Z62" s="34"/>
      <c r="AA62" s="33"/>
      <c r="AB62" s="30"/>
      <c r="AC62" s="30"/>
      <c r="AD62" s="30"/>
      <c r="AE62" s="180"/>
      <c r="AF62" s="29"/>
      <c r="AG62" s="30"/>
      <c r="AH62" s="30"/>
      <c r="AI62" s="34"/>
      <c r="AJ62" s="29"/>
      <c r="AK62" s="30"/>
      <c r="AL62" s="30"/>
      <c r="AM62" s="34"/>
      <c r="AN62" s="33"/>
      <c r="AO62" s="30"/>
      <c r="AP62" s="30"/>
      <c r="AQ62" s="30"/>
      <c r="AR62" s="180"/>
      <c r="AS62" s="29"/>
      <c r="AT62" s="30"/>
      <c r="AU62" s="30"/>
      <c r="AV62" s="34"/>
      <c r="AW62" s="29"/>
      <c r="AX62" s="30"/>
      <c r="AY62" s="30"/>
      <c r="AZ62" s="34"/>
      <c r="BA62" s="29"/>
      <c r="BB62" s="30"/>
      <c r="BC62" s="30"/>
      <c r="BD62" s="30"/>
      <c r="BE62" s="34"/>
      <c r="BF62" s="29"/>
      <c r="BG62" s="30"/>
      <c r="BH62" s="30"/>
      <c r="BI62" s="34"/>
      <c r="BJ62" s="29"/>
      <c r="BK62" s="30"/>
      <c r="BL62" s="30"/>
      <c r="BM62" s="30"/>
      <c r="BN62" s="34"/>
      <c r="BO62" s="33"/>
    </row>
    <row r="63" spans="1:69" s="28" customFormat="1" ht="22" customHeight="1" thickBot="1">
      <c r="A63" s="333"/>
      <c r="B63" s="337"/>
      <c r="C63" s="338"/>
      <c r="D63" s="339"/>
      <c r="E63" s="482"/>
      <c r="F63" s="22"/>
      <c r="G63" s="23"/>
      <c r="H63" s="23"/>
      <c r="I63" s="23"/>
      <c r="J63" s="23"/>
      <c r="K63" s="23"/>
      <c r="L63" s="23"/>
      <c r="M63" s="23"/>
      <c r="N63" s="27"/>
      <c r="O63" s="26"/>
      <c r="P63" s="23"/>
      <c r="Q63" s="23"/>
      <c r="R63" s="179"/>
      <c r="S63" s="22"/>
      <c r="T63" s="23"/>
      <c r="U63" s="23"/>
      <c r="V63" s="27"/>
      <c r="W63" s="22"/>
      <c r="X63" s="23"/>
      <c r="Y63" s="23"/>
      <c r="Z63" s="27"/>
      <c r="AA63" s="26"/>
      <c r="AB63" s="23"/>
      <c r="AC63" s="23"/>
      <c r="AD63" s="23"/>
      <c r="AE63" s="179"/>
      <c r="AF63" s="22"/>
      <c r="AG63" s="23"/>
      <c r="AH63" s="23"/>
      <c r="AI63" s="27"/>
      <c r="AJ63" s="22"/>
      <c r="AK63" s="23"/>
      <c r="AL63" s="23"/>
      <c r="AM63" s="27"/>
      <c r="AN63" s="26"/>
      <c r="AO63" s="23"/>
      <c r="AP63" s="23"/>
      <c r="AQ63" s="23"/>
      <c r="AR63" s="179"/>
      <c r="AS63" s="22"/>
      <c r="AT63" s="23"/>
      <c r="AU63" s="23"/>
      <c r="AV63" s="27"/>
      <c r="AW63" s="22"/>
      <c r="AX63" s="23"/>
      <c r="AY63" s="23"/>
      <c r="AZ63" s="27"/>
      <c r="BA63" s="22"/>
      <c r="BB63" s="23"/>
      <c r="BC63" s="23"/>
      <c r="BD63" s="23"/>
      <c r="BE63" s="27"/>
      <c r="BF63" s="22"/>
      <c r="BG63" s="23"/>
      <c r="BH63" s="23"/>
      <c r="BI63" s="27"/>
      <c r="BJ63" s="22"/>
      <c r="BK63" s="23"/>
      <c r="BL63" s="23"/>
      <c r="BM63" s="23"/>
      <c r="BN63" s="27"/>
      <c r="BO63" s="26"/>
    </row>
    <row r="64" spans="1:69" ht="12.75" customHeight="1">
      <c r="B64" s="491" t="s">
        <v>28</v>
      </c>
      <c r="C64" s="492"/>
      <c r="D64" s="492"/>
      <c r="E64" s="493"/>
      <c r="F64" s="163">
        <f t="shared" ref="F64:AK64" si="0">COUNTIF(F6:F63,1)+COUNTIF(F6:F63,5)</f>
        <v>0</v>
      </c>
      <c r="G64" s="155">
        <f t="shared" si="0"/>
        <v>0</v>
      </c>
      <c r="H64" s="155">
        <f t="shared" si="0"/>
        <v>0</v>
      </c>
      <c r="I64" s="155">
        <f t="shared" si="0"/>
        <v>0</v>
      </c>
      <c r="J64" s="155">
        <f t="shared" si="0"/>
        <v>0</v>
      </c>
      <c r="K64" s="155">
        <f t="shared" si="0"/>
        <v>0</v>
      </c>
      <c r="L64" s="155">
        <f t="shared" si="0"/>
        <v>0</v>
      </c>
      <c r="M64" s="155">
        <f t="shared" si="0"/>
        <v>1</v>
      </c>
      <c r="N64" s="164">
        <f t="shared" si="0"/>
        <v>1</v>
      </c>
      <c r="O64" s="160">
        <f t="shared" si="0"/>
        <v>1</v>
      </c>
      <c r="P64" s="155">
        <f t="shared" si="0"/>
        <v>4</v>
      </c>
      <c r="Q64" s="155">
        <f t="shared" si="0"/>
        <v>4</v>
      </c>
      <c r="R64" s="184">
        <f t="shared" si="0"/>
        <v>3</v>
      </c>
      <c r="S64" s="163">
        <f t="shared" si="0"/>
        <v>2</v>
      </c>
      <c r="T64" s="155">
        <f t="shared" si="0"/>
        <v>3</v>
      </c>
      <c r="U64" s="155">
        <f t="shared" si="0"/>
        <v>4</v>
      </c>
      <c r="V64" s="184">
        <f t="shared" si="0"/>
        <v>4</v>
      </c>
      <c r="W64" s="163">
        <f t="shared" si="0"/>
        <v>5</v>
      </c>
      <c r="X64" s="155">
        <f t="shared" si="0"/>
        <v>6</v>
      </c>
      <c r="Y64" s="155">
        <f t="shared" si="0"/>
        <v>4</v>
      </c>
      <c r="Z64" s="164">
        <f t="shared" si="0"/>
        <v>2</v>
      </c>
      <c r="AA64" s="163">
        <f t="shared" si="0"/>
        <v>0</v>
      </c>
      <c r="AB64" s="155">
        <f t="shared" si="0"/>
        <v>1</v>
      </c>
      <c r="AC64" s="155">
        <f t="shared" si="0"/>
        <v>0</v>
      </c>
      <c r="AD64" s="155">
        <f t="shared" si="0"/>
        <v>0</v>
      </c>
      <c r="AE64" s="164">
        <f t="shared" si="0"/>
        <v>0</v>
      </c>
      <c r="AF64" s="163">
        <f t="shared" si="0"/>
        <v>0</v>
      </c>
      <c r="AG64" s="155">
        <f t="shared" si="0"/>
        <v>0</v>
      </c>
      <c r="AH64" s="155">
        <f t="shared" si="0"/>
        <v>0</v>
      </c>
      <c r="AI64" s="164">
        <f t="shared" si="0"/>
        <v>0</v>
      </c>
      <c r="AJ64" s="163">
        <f t="shared" si="0"/>
        <v>1</v>
      </c>
      <c r="AK64" s="155">
        <f t="shared" si="0"/>
        <v>0</v>
      </c>
      <c r="AL64" s="155">
        <f t="shared" ref="AL64:BO64" si="1">COUNTIF(AL6:AL63,1)+COUNTIF(AL6:AL63,5)</f>
        <v>2</v>
      </c>
      <c r="AM64" s="164">
        <f t="shared" si="1"/>
        <v>6</v>
      </c>
      <c r="AN64" s="160">
        <f t="shared" si="1"/>
        <v>5</v>
      </c>
      <c r="AO64" s="155">
        <f t="shared" si="1"/>
        <v>2</v>
      </c>
      <c r="AP64" s="155">
        <f t="shared" si="1"/>
        <v>0</v>
      </c>
      <c r="AQ64" s="155">
        <f t="shared" si="1"/>
        <v>1</v>
      </c>
      <c r="AR64" s="184">
        <f t="shared" si="1"/>
        <v>3</v>
      </c>
      <c r="AS64" s="163">
        <f t="shared" si="1"/>
        <v>2</v>
      </c>
      <c r="AT64" s="155">
        <f t="shared" si="1"/>
        <v>1</v>
      </c>
      <c r="AU64" s="155">
        <f t="shared" si="1"/>
        <v>3</v>
      </c>
      <c r="AV64" s="164">
        <f t="shared" si="1"/>
        <v>5</v>
      </c>
      <c r="AW64" s="163">
        <f t="shared" si="1"/>
        <v>5</v>
      </c>
      <c r="AX64" s="155">
        <f t="shared" si="1"/>
        <v>4</v>
      </c>
      <c r="AY64" s="155">
        <f t="shared" si="1"/>
        <v>5</v>
      </c>
      <c r="AZ64" s="164">
        <f t="shared" si="1"/>
        <v>6</v>
      </c>
      <c r="BA64" s="163">
        <f t="shared" si="1"/>
        <v>6</v>
      </c>
      <c r="BB64" s="155">
        <f t="shared" si="1"/>
        <v>5</v>
      </c>
      <c r="BC64" s="155">
        <f t="shared" si="1"/>
        <v>6</v>
      </c>
      <c r="BD64" s="155">
        <f t="shared" si="1"/>
        <v>6</v>
      </c>
      <c r="BE64" s="164">
        <f t="shared" si="1"/>
        <v>4</v>
      </c>
      <c r="BF64" s="163">
        <f t="shared" si="1"/>
        <v>7</v>
      </c>
      <c r="BG64" s="155">
        <f t="shared" si="1"/>
        <v>6</v>
      </c>
      <c r="BH64" s="155">
        <f t="shared" si="1"/>
        <v>4</v>
      </c>
      <c r="BI64" s="164">
        <f t="shared" si="1"/>
        <v>6</v>
      </c>
      <c r="BJ64" s="163">
        <f t="shared" si="1"/>
        <v>8</v>
      </c>
      <c r="BK64" s="155">
        <f t="shared" si="1"/>
        <v>6</v>
      </c>
      <c r="BL64" s="155">
        <f t="shared" si="1"/>
        <v>5</v>
      </c>
      <c r="BM64" s="155">
        <f t="shared" si="1"/>
        <v>3</v>
      </c>
      <c r="BN64" s="164">
        <f t="shared" si="1"/>
        <v>1</v>
      </c>
      <c r="BO64" s="160">
        <f t="shared" si="1"/>
        <v>1</v>
      </c>
      <c r="BP64" s="153">
        <f>SUM(F64:BO64)</f>
        <v>170</v>
      </c>
      <c r="BQ64" s="500">
        <f>BP65/BP64</f>
        <v>0.60588235294117643</v>
      </c>
    </row>
    <row r="65" spans="2:69" ht="13.5" customHeight="1" thickBot="1">
      <c r="B65" s="491" t="s">
        <v>29</v>
      </c>
      <c r="C65" s="492"/>
      <c r="D65" s="492"/>
      <c r="E65" s="493"/>
      <c r="F65" s="165">
        <f t="shared" ref="F65:AK65" si="2">+(COUNTIF(F6:F63,2)+COUNTIF(F6:F63,3)*0.5)</f>
        <v>0</v>
      </c>
      <c r="G65" s="156">
        <f t="shared" si="2"/>
        <v>0</v>
      </c>
      <c r="H65" s="156">
        <f t="shared" si="2"/>
        <v>0</v>
      </c>
      <c r="I65" s="156">
        <f t="shared" si="2"/>
        <v>0</v>
      </c>
      <c r="J65" s="156">
        <f t="shared" si="2"/>
        <v>0</v>
      </c>
      <c r="K65" s="156">
        <f t="shared" si="2"/>
        <v>0</v>
      </c>
      <c r="L65" s="156">
        <f t="shared" si="2"/>
        <v>0</v>
      </c>
      <c r="M65" s="156">
        <f t="shared" si="2"/>
        <v>0</v>
      </c>
      <c r="N65" s="166">
        <f t="shared" si="2"/>
        <v>0</v>
      </c>
      <c r="O65" s="161">
        <f t="shared" si="2"/>
        <v>0</v>
      </c>
      <c r="P65" s="156">
        <f t="shared" si="2"/>
        <v>3</v>
      </c>
      <c r="Q65" s="156">
        <f t="shared" si="2"/>
        <v>3</v>
      </c>
      <c r="R65" s="185">
        <f t="shared" si="2"/>
        <v>3</v>
      </c>
      <c r="S65" s="165">
        <f t="shared" si="2"/>
        <v>2</v>
      </c>
      <c r="T65" s="156">
        <f t="shared" si="2"/>
        <v>3</v>
      </c>
      <c r="U65" s="156">
        <f t="shared" si="2"/>
        <v>4</v>
      </c>
      <c r="V65" s="185">
        <f t="shared" si="2"/>
        <v>4</v>
      </c>
      <c r="W65" s="165">
        <f t="shared" si="2"/>
        <v>5</v>
      </c>
      <c r="X65" s="156">
        <f t="shared" si="2"/>
        <v>6</v>
      </c>
      <c r="Y65" s="156">
        <f t="shared" si="2"/>
        <v>4</v>
      </c>
      <c r="Z65" s="166">
        <f t="shared" si="2"/>
        <v>2</v>
      </c>
      <c r="AA65" s="165">
        <f t="shared" si="2"/>
        <v>0</v>
      </c>
      <c r="AB65" s="156">
        <f t="shared" si="2"/>
        <v>1</v>
      </c>
      <c r="AC65" s="156">
        <f t="shared" si="2"/>
        <v>0</v>
      </c>
      <c r="AD65" s="156">
        <f t="shared" si="2"/>
        <v>0</v>
      </c>
      <c r="AE65" s="166">
        <f t="shared" si="2"/>
        <v>0</v>
      </c>
      <c r="AF65" s="165">
        <f t="shared" si="2"/>
        <v>0</v>
      </c>
      <c r="AG65" s="156">
        <f t="shared" si="2"/>
        <v>0</v>
      </c>
      <c r="AH65" s="156">
        <f t="shared" si="2"/>
        <v>0</v>
      </c>
      <c r="AI65" s="166">
        <f t="shared" si="2"/>
        <v>0</v>
      </c>
      <c r="AJ65" s="165">
        <f t="shared" si="2"/>
        <v>1</v>
      </c>
      <c r="AK65" s="156">
        <f t="shared" si="2"/>
        <v>0</v>
      </c>
      <c r="AL65" s="156">
        <f t="shared" ref="AL65:BO65" si="3">+(COUNTIF(AL6:AL63,2)+COUNTIF(AL6:AL63,3)*0.5)</f>
        <v>2</v>
      </c>
      <c r="AM65" s="166">
        <f t="shared" si="3"/>
        <v>6</v>
      </c>
      <c r="AN65" s="161">
        <f t="shared" si="3"/>
        <v>5</v>
      </c>
      <c r="AO65" s="156">
        <f t="shared" si="3"/>
        <v>2</v>
      </c>
      <c r="AP65" s="156">
        <f t="shared" si="3"/>
        <v>0</v>
      </c>
      <c r="AQ65" s="156">
        <f t="shared" si="3"/>
        <v>1</v>
      </c>
      <c r="AR65" s="185">
        <f t="shared" si="3"/>
        <v>3</v>
      </c>
      <c r="AS65" s="165">
        <f t="shared" si="3"/>
        <v>2</v>
      </c>
      <c r="AT65" s="156">
        <f t="shared" si="3"/>
        <v>1</v>
      </c>
      <c r="AU65" s="156">
        <f t="shared" si="3"/>
        <v>2</v>
      </c>
      <c r="AV65" s="166">
        <f t="shared" si="3"/>
        <v>4</v>
      </c>
      <c r="AW65" s="165">
        <f t="shared" si="3"/>
        <v>3</v>
      </c>
      <c r="AX65" s="156">
        <f t="shared" si="3"/>
        <v>2</v>
      </c>
      <c r="AY65" s="156">
        <f t="shared" si="3"/>
        <v>4</v>
      </c>
      <c r="AZ65" s="166">
        <f t="shared" si="3"/>
        <v>4.5</v>
      </c>
      <c r="BA65" s="165">
        <f t="shared" si="3"/>
        <v>5.5</v>
      </c>
      <c r="BB65" s="156">
        <f t="shared" si="3"/>
        <v>3.5</v>
      </c>
      <c r="BC65" s="156">
        <f t="shared" si="3"/>
        <v>4.5</v>
      </c>
      <c r="BD65" s="156">
        <f t="shared" si="3"/>
        <v>4</v>
      </c>
      <c r="BE65" s="166">
        <f t="shared" si="3"/>
        <v>1</v>
      </c>
      <c r="BF65" s="165">
        <f t="shared" si="3"/>
        <v>1</v>
      </c>
      <c r="BG65" s="156">
        <f t="shared" si="3"/>
        <v>1</v>
      </c>
      <c r="BH65" s="156">
        <f t="shared" si="3"/>
        <v>0</v>
      </c>
      <c r="BI65" s="166">
        <f t="shared" si="3"/>
        <v>0</v>
      </c>
      <c r="BJ65" s="165">
        <f t="shared" si="3"/>
        <v>0</v>
      </c>
      <c r="BK65" s="156">
        <f t="shared" si="3"/>
        <v>0</v>
      </c>
      <c r="BL65" s="156">
        <f t="shared" si="3"/>
        <v>0</v>
      </c>
      <c r="BM65" s="156">
        <f t="shared" si="3"/>
        <v>0</v>
      </c>
      <c r="BN65" s="166">
        <f t="shared" si="3"/>
        <v>0</v>
      </c>
      <c r="BO65" s="161">
        <f t="shared" si="3"/>
        <v>0</v>
      </c>
      <c r="BP65" s="154">
        <f>SUM(F65:BO65)</f>
        <v>103</v>
      </c>
      <c r="BQ65" s="500"/>
    </row>
    <row r="66" spans="2:69" ht="12.75" customHeight="1" thickBot="1">
      <c r="B66" s="491" t="s">
        <v>30</v>
      </c>
      <c r="C66" s="492"/>
      <c r="D66" s="492"/>
      <c r="E66" s="493"/>
      <c r="F66" s="321">
        <f>IF(SUM(F64:I64)=0,0,SUM(F65:I65)/SUM(F64:I64))</f>
        <v>0</v>
      </c>
      <c r="G66" s="322"/>
      <c r="H66" s="322"/>
      <c r="I66" s="322"/>
      <c r="J66" s="321">
        <f>F66</f>
        <v>0</v>
      </c>
      <c r="K66" s="322"/>
      <c r="L66" s="322"/>
      <c r="M66" s="322"/>
      <c r="N66" s="323"/>
      <c r="O66" s="501">
        <f>IF(SUM(O64:S64)=0,0,SUM(O65:S65)/SUM(O64:S64))</f>
        <v>0.7857142857142857</v>
      </c>
      <c r="P66" s="502"/>
      <c r="Q66" s="502"/>
      <c r="R66" s="503"/>
      <c r="S66" s="501">
        <f>IF(SUM(T64:W64)=0,0,SUM(T65:W65)/SUM(T64:W64))</f>
        <v>1</v>
      </c>
      <c r="T66" s="502"/>
      <c r="U66" s="502"/>
      <c r="V66" s="503"/>
      <c r="W66" s="501">
        <f>IF(SUM(X64:AA64)=0,0,SUM(X65:AA65)/SUM(X64:AA64))</f>
        <v>1</v>
      </c>
      <c r="X66" s="502"/>
      <c r="Y66" s="502"/>
      <c r="Z66" s="503"/>
      <c r="AA66" s="501">
        <f>IF(SUM(AB64:AE64)=0,0,SUM(AB65:AE65)/SUM(AB64:AE64))</f>
        <v>1</v>
      </c>
      <c r="AB66" s="502"/>
      <c r="AC66" s="502"/>
      <c r="AD66" s="502"/>
      <c r="AE66" s="503"/>
      <c r="AF66" s="501">
        <f>IF(SUM(AF64:AJ64)=0,0,SUM(AF65:AJ65)/SUM(AF64:AJ64))</f>
        <v>1</v>
      </c>
      <c r="AG66" s="502"/>
      <c r="AH66" s="502"/>
      <c r="AI66" s="503"/>
      <c r="AJ66" s="501">
        <f>IF(SUM(AK64:AN64)=0,0,SUM(AK65:AN65)/SUM(AK64:AN64))</f>
        <v>1</v>
      </c>
      <c r="AK66" s="502"/>
      <c r="AL66" s="502"/>
      <c r="AM66" s="503"/>
      <c r="AN66" s="504">
        <f>IF(SUM(AO64:AS64)=0,0,SUM(AO65:AS65)/SUM(AO64:AS64))</f>
        <v>1</v>
      </c>
      <c r="AO66" s="504"/>
      <c r="AP66" s="504"/>
      <c r="AQ66" s="504"/>
      <c r="AR66" s="506"/>
      <c r="AS66" s="327">
        <f>IF(SUM(AS64:AV64)=0,0,SUM(AS65:AV65)/SUM(AS64:AV64))</f>
        <v>0.81818181818181823</v>
      </c>
      <c r="AT66" s="504"/>
      <c r="AU66" s="504"/>
      <c r="AV66" s="506"/>
      <c r="AW66" s="327">
        <f>IF(SUM(AW64:AZ64)=0,0,SUM(AW65:AZ65)/SUM(AW64:AZ64))</f>
        <v>0.67500000000000004</v>
      </c>
      <c r="AX66" s="504"/>
      <c r="AY66" s="504"/>
      <c r="AZ66" s="505"/>
      <c r="BA66" s="501">
        <f>IF(SUM(BA64:BE64)=0,0,SUM(BA65:BE65)/SUM(BA64:BE64))</f>
        <v>0.68518518518518523</v>
      </c>
      <c r="BB66" s="502"/>
      <c r="BC66" s="502"/>
      <c r="BD66" s="502"/>
      <c r="BE66" s="503"/>
      <c r="BF66" s="501">
        <f>IF(SUM(BF64:BI64)=0,0,SUM(BF65:BI65)/SUM(BF64:BI64))</f>
        <v>8.6956521739130432E-2</v>
      </c>
      <c r="BG66" s="502"/>
      <c r="BH66" s="502"/>
      <c r="BI66" s="503"/>
      <c r="BJ66" s="501">
        <f>IF(SUM(BJ64:BN64)=0,0,SUM(BJ65:BN65)/SUM(BJ64:BN64))</f>
        <v>0</v>
      </c>
      <c r="BK66" s="502"/>
      <c r="BL66" s="502"/>
      <c r="BM66" s="502"/>
      <c r="BN66" s="503"/>
      <c r="BO66" s="187"/>
    </row>
    <row r="67" spans="2:69" ht="12.75" customHeight="1" thickBot="1">
      <c r="B67" s="491" t="s">
        <v>31</v>
      </c>
      <c r="C67" s="492"/>
      <c r="D67" s="492"/>
      <c r="E67" s="493"/>
      <c r="F67" s="485">
        <f>IF(SUM(O64:AA64)=0,0,SUM(O65:AA65)/SUM(O64:AA64))</f>
        <v>0.9285714285714286</v>
      </c>
      <c r="G67" s="485"/>
      <c r="H67" s="485"/>
      <c r="I67" s="485"/>
      <c r="J67" s="485"/>
      <c r="K67" s="485"/>
      <c r="L67" s="485"/>
      <c r="M67" s="485"/>
      <c r="N67" s="485"/>
      <c r="O67" s="488">
        <f>IF(SUM(O64:Z64)=0,0,SUM(O65:Z65)/SUM(O64:Z64))</f>
        <v>0.9285714285714286</v>
      </c>
      <c r="P67" s="489"/>
      <c r="Q67" s="489"/>
      <c r="R67" s="489"/>
      <c r="S67" s="489"/>
      <c r="T67" s="489"/>
      <c r="U67" s="489"/>
      <c r="V67" s="489"/>
      <c r="W67" s="489"/>
      <c r="X67" s="489"/>
      <c r="Y67" s="489"/>
      <c r="Z67" s="490"/>
      <c r="AA67" s="488">
        <f>IF(SUM(AA64:AM64)=0,0,SUM(AA65:AM65)/SUM(AA64:AM64))</f>
        <v>1</v>
      </c>
      <c r="AB67" s="489"/>
      <c r="AC67" s="489"/>
      <c r="AD67" s="489"/>
      <c r="AE67" s="489"/>
      <c r="AF67" s="489"/>
      <c r="AG67" s="489"/>
      <c r="AH67" s="489"/>
      <c r="AI67" s="489"/>
      <c r="AJ67" s="489"/>
      <c r="AK67" s="489"/>
      <c r="AL67" s="489"/>
      <c r="AM67" s="489"/>
      <c r="AN67" s="318">
        <f>IF(SUM(AN64:AZ64)=0,0,SUM(AN65:AZ65)/SUM(AN64:AZ64))</f>
        <v>0.79761904761904767</v>
      </c>
      <c r="AO67" s="318"/>
      <c r="AP67" s="318"/>
      <c r="AQ67" s="318"/>
      <c r="AR67" s="318"/>
      <c r="AS67" s="318"/>
      <c r="AT67" s="318"/>
      <c r="AU67" s="318"/>
      <c r="AV67" s="318"/>
      <c r="AW67" s="318"/>
      <c r="AX67" s="318"/>
      <c r="AY67" s="318"/>
      <c r="AZ67" s="318"/>
      <c r="BA67" s="489">
        <f>IF(SUM(BA64:BN64)=0,0,SUM(BA65:BN65)/SUM(BA64:BN64))</f>
        <v>0.28082191780821919</v>
      </c>
      <c r="BB67" s="489"/>
      <c r="BC67" s="489"/>
      <c r="BD67" s="489"/>
      <c r="BE67" s="489"/>
      <c r="BF67" s="489"/>
      <c r="BG67" s="489"/>
      <c r="BH67" s="489"/>
      <c r="BI67" s="489"/>
      <c r="BJ67" s="489"/>
      <c r="BK67" s="489"/>
      <c r="BL67" s="489"/>
      <c r="BM67" s="489"/>
      <c r="BN67" s="489"/>
      <c r="BO67" s="188"/>
    </row>
    <row r="68" spans="2:69" ht="12.75" customHeight="1" thickBot="1">
      <c r="B68" s="491" t="s">
        <v>245</v>
      </c>
      <c r="C68" s="492"/>
      <c r="D68" s="492"/>
      <c r="E68" s="493"/>
      <c r="F68" s="485">
        <v>0.9</v>
      </c>
      <c r="G68" s="485"/>
      <c r="H68" s="485"/>
      <c r="I68" s="485"/>
      <c r="J68" s="485"/>
      <c r="K68" s="485"/>
      <c r="L68" s="485"/>
      <c r="M68" s="485"/>
      <c r="N68" s="485"/>
      <c r="O68" s="488">
        <v>0.9</v>
      </c>
      <c r="P68" s="489"/>
      <c r="Q68" s="489"/>
      <c r="R68" s="489"/>
      <c r="S68" s="489"/>
      <c r="T68" s="489"/>
      <c r="U68" s="489"/>
      <c r="V68" s="489"/>
      <c r="W68" s="489"/>
      <c r="X68" s="489"/>
      <c r="Y68" s="489"/>
      <c r="Z68" s="490"/>
      <c r="AA68" s="488">
        <v>0.9</v>
      </c>
      <c r="AB68" s="489"/>
      <c r="AC68" s="489"/>
      <c r="AD68" s="489"/>
      <c r="AE68" s="489"/>
      <c r="AF68" s="489"/>
      <c r="AG68" s="489"/>
      <c r="AH68" s="489"/>
      <c r="AI68" s="489"/>
      <c r="AJ68" s="489"/>
      <c r="AK68" s="489"/>
      <c r="AL68" s="489"/>
      <c r="AM68" s="489"/>
      <c r="AN68" s="318">
        <v>0.9</v>
      </c>
      <c r="AO68" s="318"/>
      <c r="AP68" s="318"/>
      <c r="AQ68" s="318"/>
      <c r="AR68" s="318"/>
      <c r="AS68" s="318"/>
      <c r="AT68" s="318"/>
      <c r="AU68" s="318"/>
      <c r="AV68" s="318"/>
      <c r="AW68" s="318"/>
      <c r="AX68" s="318"/>
      <c r="AY68" s="318"/>
      <c r="AZ68" s="318"/>
      <c r="BA68" s="489">
        <v>0.9</v>
      </c>
      <c r="BB68" s="489"/>
      <c r="BC68" s="489"/>
      <c r="BD68" s="489"/>
      <c r="BE68" s="489"/>
      <c r="BF68" s="489"/>
      <c r="BG68" s="489"/>
      <c r="BH68" s="489"/>
      <c r="BI68" s="489"/>
      <c r="BJ68" s="489"/>
      <c r="BK68" s="489"/>
      <c r="BL68" s="489"/>
      <c r="BM68" s="489"/>
      <c r="BN68" s="489"/>
      <c r="BO68" s="196"/>
    </row>
    <row r="69" spans="2:69" ht="138.75" customHeight="1" thickBot="1">
      <c r="B69" s="491" t="s">
        <v>231</v>
      </c>
      <c r="C69" s="492"/>
      <c r="D69" s="492"/>
      <c r="E69" s="493"/>
      <c r="O69" s="494" t="s">
        <v>234</v>
      </c>
      <c r="P69" s="495"/>
      <c r="Q69" s="495"/>
      <c r="R69" s="495"/>
      <c r="S69" s="495"/>
      <c r="T69" s="495"/>
      <c r="U69" s="495"/>
      <c r="V69" s="495"/>
      <c r="W69" s="495"/>
      <c r="X69" s="495"/>
      <c r="Y69" s="495"/>
      <c r="Z69" s="496"/>
      <c r="AA69" s="497" t="s">
        <v>235</v>
      </c>
      <c r="AB69" s="498"/>
      <c r="AC69" s="498"/>
      <c r="AD69" s="498"/>
      <c r="AE69" s="498"/>
      <c r="AF69" s="498"/>
      <c r="AG69" s="498"/>
      <c r="AH69" s="498"/>
      <c r="AI69" s="498"/>
      <c r="AJ69" s="498"/>
      <c r="AK69" s="498"/>
      <c r="AL69" s="498"/>
      <c r="AM69" s="498"/>
      <c r="AN69" s="499"/>
      <c r="AO69" s="499"/>
      <c r="AP69" s="499"/>
      <c r="AQ69" s="499"/>
      <c r="AR69" s="499"/>
      <c r="AS69" s="499"/>
      <c r="AT69" s="499"/>
      <c r="AU69" s="499"/>
      <c r="AV69" s="499"/>
      <c r="AW69" s="499"/>
      <c r="AX69" s="499"/>
      <c r="AY69" s="499"/>
      <c r="AZ69" s="499"/>
      <c r="BA69" s="495"/>
      <c r="BB69" s="495"/>
      <c r="BC69" s="495"/>
      <c r="BD69" s="495"/>
      <c r="BE69" s="495"/>
      <c r="BF69" s="495"/>
      <c r="BG69" s="495"/>
      <c r="BH69" s="495"/>
      <c r="BI69" s="495"/>
      <c r="BJ69" s="495"/>
      <c r="BK69" s="495"/>
      <c r="BL69" s="495"/>
      <c r="BM69" s="495"/>
      <c r="BN69" s="495"/>
      <c r="BO69" s="19"/>
    </row>
    <row r="70" spans="2:69" ht="14.5">
      <c r="B70" s="491" t="s">
        <v>240</v>
      </c>
      <c r="C70" s="492"/>
      <c r="D70" s="492"/>
      <c r="E70" s="493"/>
      <c r="O70" s="522" t="s">
        <v>241</v>
      </c>
      <c r="P70" s="495"/>
      <c r="Q70" s="495"/>
      <c r="R70" s="495"/>
      <c r="S70" s="495"/>
      <c r="T70" s="495"/>
      <c r="U70" s="495"/>
      <c r="V70" s="495"/>
      <c r="W70" s="495"/>
      <c r="X70" s="495"/>
      <c r="Y70" s="495"/>
      <c r="Z70" s="496"/>
      <c r="AA70" s="523" t="s">
        <v>241</v>
      </c>
      <c r="AB70" s="498"/>
      <c r="AC70" s="498"/>
      <c r="AD70" s="498"/>
      <c r="AE70" s="498"/>
      <c r="AF70" s="498"/>
      <c r="AG70" s="498"/>
      <c r="AH70" s="498"/>
      <c r="AI70" s="498"/>
      <c r="AJ70" s="498"/>
      <c r="AK70" s="498"/>
      <c r="AL70" s="498"/>
      <c r="AM70" s="498"/>
      <c r="AN70" s="499"/>
      <c r="AO70" s="499"/>
      <c r="AP70" s="499"/>
      <c r="AQ70" s="499"/>
      <c r="AR70" s="499"/>
      <c r="AS70" s="499"/>
      <c r="AT70" s="499"/>
      <c r="AU70" s="499"/>
      <c r="AV70" s="499"/>
      <c r="AW70" s="499"/>
      <c r="AX70" s="499"/>
      <c r="AY70" s="499"/>
      <c r="AZ70" s="499"/>
      <c r="BA70" s="495"/>
      <c r="BB70" s="495"/>
      <c r="BC70" s="495"/>
      <c r="BD70" s="495"/>
      <c r="BE70" s="495"/>
      <c r="BF70" s="495"/>
      <c r="BG70" s="495"/>
      <c r="BH70" s="495"/>
      <c r="BI70" s="495"/>
      <c r="BJ70" s="495"/>
      <c r="BK70" s="495"/>
      <c r="BL70" s="495"/>
      <c r="BM70" s="495"/>
      <c r="BN70" s="495"/>
      <c r="BO70" s="19"/>
    </row>
  </sheetData>
  <mergeCells count="199">
    <mergeCell ref="B70:E70"/>
    <mergeCell ref="O70:Z70"/>
    <mergeCell ref="AA70:AM70"/>
    <mergeCell ref="AN70:AZ70"/>
    <mergeCell ref="BA70:BN70"/>
    <mergeCell ref="AN2:AR2"/>
    <mergeCell ref="AS2:AV2"/>
    <mergeCell ref="AW2:AZ2"/>
    <mergeCell ref="BA2:BE2"/>
    <mergeCell ref="BJ2:BN2"/>
    <mergeCell ref="BF2:BI2"/>
    <mergeCell ref="E22:E23"/>
    <mergeCell ref="E18:E19"/>
    <mergeCell ref="E14:E15"/>
    <mergeCell ref="E6:E7"/>
    <mergeCell ref="D38:D39"/>
    <mergeCell ref="E38:E39"/>
    <mergeCell ref="B46:B47"/>
    <mergeCell ref="C46:C47"/>
    <mergeCell ref="D40:D41"/>
    <mergeCell ref="E40:E41"/>
    <mergeCell ref="D42:D43"/>
    <mergeCell ref="BA69:BN69"/>
    <mergeCell ref="E42:E43"/>
    <mergeCell ref="O1:BN1"/>
    <mergeCell ref="F1:N1"/>
    <mergeCell ref="J66:N66"/>
    <mergeCell ref="F66:I66"/>
    <mergeCell ref="AF66:AI66"/>
    <mergeCell ref="AJ66:AM66"/>
    <mergeCell ref="O66:R66"/>
    <mergeCell ref="S66:V66"/>
    <mergeCell ref="W66:Z66"/>
    <mergeCell ref="AA66:AE66"/>
    <mergeCell ref="O2:R2"/>
    <mergeCell ref="S2:V2"/>
    <mergeCell ref="W2:Z2"/>
    <mergeCell ref="AA2:AE2"/>
    <mergeCell ref="AF2:AI2"/>
    <mergeCell ref="AJ2:AM2"/>
    <mergeCell ref="A56:A57"/>
    <mergeCell ref="E62:E63"/>
    <mergeCell ref="B56:B57"/>
    <mergeCell ref="C56:C57"/>
    <mergeCell ref="B58:B59"/>
    <mergeCell ref="C58:C59"/>
    <mergeCell ref="B60:B61"/>
    <mergeCell ref="C60:C61"/>
    <mergeCell ref="C62:C63"/>
    <mergeCell ref="D56:D57"/>
    <mergeCell ref="E56:E57"/>
    <mergeCell ref="A58:A59"/>
    <mergeCell ref="D58:D59"/>
    <mergeCell ref="E58:E59"/>
    <mergeCell ref="A60:A61"/>
    <mergeCell ref="E60:E61"/>
    <mergeCell ref="D60:D61"/>
    <mergeCell ref="A62:A63"/>
    <mergeCell ref="D62:D63"/>
    <mergeCell ref="A52:A53"/>
    <mergeCell ref="D52:D53"/>
    <mergeCell ref="E52:E53"/>
    <mergeCell ref="A54:A55"/>
    <mergeCell ref="D54:D55"/>
    <mergeCell ref="E54:E55"/>
    <mergeCell ref="B54:B55"/>
    <mergeCell ref="C54:C55"/>
    <mergeCell ref="B50:B51"/>
    <mergeCell ref="C50:C51"/>
    <mergeCell ref="D50:D51"/>
    <mergeCell ref="E50:E51"/>
    <mergeCell ref="B52:B53"/>
    <mergeCell ref="C52:C53"/>
    <mergeCell ref="A50:A51"/>
    <mergeCell ref="E8:E9"/>
    <mergeCell ref="B8:B9"/>
    <mergeCell ref="B10:B11"/>
    <mergeCell ref="B12:B13"/>
    <mergeCell ref="E12:E13"/>
    <mergeCell ref="A10:A11"/>
    <mergeCell ref="C10:C11"/>
    <mergeCell ref="D10:D11"/>
    <mergeCell ref="E10:E11"/>
    <mergeCell ref="A22:A23"/>
    <mergeCell ref="B22:B23"/>
    <mergeCell ref="C22:C23"/>
    <mergeCell ref="B1:B4"/>
    <mergeCell ref="C18:C19"/>
    <mergeCell ref="D18:D19"/>
    <mergeCell ref="A6:A7"/>
    <mergeCell ref="C6:C7"/>
    <mergeCell ref="D6:D7"/>
    <mergeCell ref="A12:A13"/>
    <mergeCell ref="C12:C13"/>
    <mergeCell ref="D12:D13"/>
    <mergeCell ref="A18:A19"/>
    <mergeCell ref="B18:B19"/>
    <mergeCell ref="B6:B7"/>
    <mergeCell ref="B14:B15"/>
    <mergeCell ref="D22:D23"/>
    <mergeCell ref="A14:A15"/>
    <mergeCell ref="C14:C15"/>
    <mergeCell ref="D14:D15"/>
    <mergeCell ref="A8:A9"/>
    <mergeCell ref="C8:C9"/>
    <mergeCell ref="D8:D9"/>
    <mergeCell ref="D16:D17"/>
    <mergeCell ref="A26:A27"/>
    <mergeCell ref="C26:C27"/>
    <mergeCell ref="D26:D27"/>
    <mergeCell ref="E26:E27"/>
    <mergeCell ref="A24:A25"/>
    <mergeCell ref="B24:B25"/>
    <mergeCell ref="C24:C25"/>
    <mergeCell ref="D24:D25"/>
    <mergeCell ref="E24:E25"/>
    <mergeCell ref="B26:B27"/>
    <mergeCell ref="A36:A37"/>
    <mergeCell ref="B36:B37"/>
    <mergeCell ref="C36:C37"/>
    <mergeCell ref="D36:D37"/>
    <mergeCell ref="E36:E37"/>
    <mergeCell ref="A34:A35"/>
    <mergeCell ref="B34:B35"/>
    <mergeCell ref="A28:A29"/>
    <mergeCell ref="C28:C29"/>
    <mergeCell ref="D28:D29"/>
    <mergeCell ref="E28:E29"/>
    <mergeCell ref="B28:B29"/>
    <mergeCell ref="A30:A31"/>
    <mergeCell ref="B30:B31"/>
    <mergeCell ref="C30:C31"/>
    <mergeCell ref="D30:D31"/>
    <mergeCell ref="E30:E31"/>
    <mergeCell ref="A32:A33"/>
    <mergeCell ref="B32:B33"/>
    <mergeCell ref="C32:C33"/>
    <mergeCell ref="D32:D33"/>
    <mergeCell ref="E32:E33"/>
    <mergeCell ref="BQ64:BQ65"/>
    <mergeCell ref="B62:B63"/>
    <mergeCell ref="B64:E64"/>
    <mergeCell ref="B65:E65"/>
    <mergeCell ref="B66:E66"/>
    <mergeCell ref="B67:E67"/>
    <mergeCell ref="BJ66:BN66"/>
    <mergeCell ref="BF66:BI66"/>
    <mergeCell ref="BA66:BE66"/>
    <mergeCell ref="BA67:BN67"/>
    <mergeCell ref="AW66:AZ66"/>
    <mergeCell ref="AS66:AV66"/>
    <mergeCell ref="AN66:AR66"/>
    <mergeCell ref="AN67:AZ67"/>
    <mergeCell ref="F67:N67"/>
    <mergeCell ref="AA67:AM67"/>
    <mergeCell ref="O67:Z67"/>
    <mergeCell ref="O68:Z68"/>
    <mergeCell ref="AA68:AM68"/>
    <mergeCell ref="AN68:AZ68"/>
    <mergeCell ref="BA68:BN68"/>
    <mergeCell ref="D44:D45"/>
    <mergeCell ref="E44:E45"/>
    <mergeCell ref="B69:E69"/>
    <mergeCell ref="O69:Z69"/>
    <mergeCell ref="AA69:AM69"/>
    <mergeCell ref="AN69:AZ69"/>
    <mergeCell ref="B68:E68"/>
    <mergeCell ref="D46:D47"/>
    <mergeCell ref="E46:E47"/>
    <mergeCell ref="B48:B49"/>
    <mergeCell ref="C48:C49"/>
    <mergeCell ref="B44:B45"/>
    <mergeCell ref="C44:C45"/>
    <mergeCell ref="D48:D49"/>
    <mergeCell ref="E48:E49"/>
    <mergeCell ref="B16:B17"/>
    <mergeCell ref="A16:A17"/>
    <mergeCell ref="E16:E17"/>
    <mergeCell ref="A20:A21"/>
    <mergeCell ref="B20:B21"/>
    <mergeCell ref="C20:C21"/>
    <mergeCell ref="D20:D21"/>
    <mergeCell ref="E20:E21"/>
    <mergeCell ref="F68:N68"/>
    <mergeCell ref="A46:A47"/>
    <mergeCell ref="B42:B43"/>
    <mergeCell ref="C42:C43"/>
    <mergeCell ref="C38:C39"/>
    <mergeCell ref="C34:C35"/>
    <mergeCell ref="D34:D35"/>
    <mergeCell ref="E34:E35"/>
    <mergeCell ref="A38:A39"/>
    <mergeCell ref="B38:B39"/>
    <mergeCell ref="A48:A49"/>
    <mergeCell ref="A40:A41"/>
    <mergeCell ref="B40:B41"/>
    <mergeCell ref="C40:C41"/>
    <mergeCell ref="A42:A43"/>
    <mergeCell ref="A44:A45"/>
  </mergeCells>
  <conditionalFormatting sqref="F66:F68">
    <cfRule type="cellIs" dxfId="350" priority="49" stopIfTrue="1" operator="greaterThan">
      <formula>0.95</formula>
    </cfRule>
    <cfRule type="cellIs" dxfId="349" priority="50" stopIfTrue="1" operator="between">
      <formula>0.9</formula>
      <formula>0.95</formula>
    </cfRule>
    <cfRule type="cellIs" dxfId="348" priority="51" stopIfTrue="1" operator="lessThan">
      <formula>0.9</formula>
    </cfRule>
  </conditionalFormatting>
  <conditionalFormatting sqref="F6:BO6">
    <cfRule type="cellIs" dxfId="347" priority="124" stopIfTrue="1" operator="equal">
      <formula>1</formula>
    </cfRule>
    <cfRule type="cellIs" dxfId="346" priority="125" stopIfTrue="1" operator="equal">
      <formula>5</formula>
    </cfRule>
    <cfRule type="cellIs" dxfId="345" priority="129" stopIfTrue="1" operator="equal">
      <formula>1</formula>
    </cfRule>
    <cfRule type="cellIs" dxfId="344" priority="130" stopIfTrue="1" operator="equal">
      <formula>5</formula>
    </cfRule>
    <cfRule type="cellIs" dxfId="343" priority="134" stopIfTrue="1" operator="equal">
      <formula>1</formula>
    </cfRule>
    <cfRule type="cellIs" dxfId="342" priority="135" stopIfTrue="1" operator="equal">
      <formula>5</formula>
    </cfRule>
  </conditionalFormatting>
  <conditionalFormatting sqref="F6:BO7">
    <cfRule type="cellIs" dxfId="341" priority="136" stopIfTrue="1" operator="equal">
      <formula>2</formula>
    </cfRule>
    <cfRule type="cellIs" dxfId="340" priority="137" stopIfTrue="1" operator="equal">
      <formula>3</formula>
    </cfRule>
    <cfRule type="cellIs" dxfId="339" priority="138" stopIfTrue="1" operator="equal">
      <formula>4</formula>
    </cfRule>
  </conditionalFormatting>
  <conditionalFormatting sqref="F7:BO7">
    <cfRule type="cellIs" dxfId="338" priority="126" stopIfTrue="1" operator="equal">
      <formula>2</formula>
    </cfRule>
    <cfRule type="cellIs" dxfId="337" priority="127" stopIfTrue="1" operator="equal">
      <formula>3</formula>
    </cfRule>
    <cfRule type="cellIs" dxfId="336" priority="128" stopIfTrue="1" operator="equal">
      <formula>4</formula>
    </cfRule>
    <cfRule type="cellIs" dxfId="335" priority="131" stopIfTrue="1" operator="equal">
      <formula>2</formula>
    </cfRule>
    <cfRule type="cellIs" dxfId="334" priority="132" stopIfTrue="1" operator="equal">
      <formula>3</formula>
    </cfRule>
    <cfRule type="cellIs" dxfId="333" priority="133" stopIfTrue="1" operator="equal">
      <formula>4</formula>
    </cfRule>
  </conditionalFormatting>
  <conditionalFormatting sqref="F7:BO21">
    <cfRule type="cellIs" dxfId="332" priority="19" stopIfTrue="1" operator="equal">
      <formula>2</formula>
    </cfRule>
    <cfRule type="cellIs" dxfId="331" priority="20" stopIfTrue="1" operator="equal">
      <formula>3</formula>
    </cfRule>
    <cfRule type="cellIs" dxfId="330" priority="21" stopIfTrue="1" operator="equal">
      <formula>4</formula>
    </cfRule>
  </conditionalFormatting>
  <conditionalFormatting sqref="F8:BO8 F10:BO10 F12:BO12 F14:BO14 F18:BO18 F22:BO22 F24:BO24 F26:BO26 F28:BO28 F30:BO30 F32:BO32 F36:BO36 F38:BO38 F40:BO40 F42:BO42 F44:BO44 F46:BO46 F48:BO48 F50:BO50 F52:BO52 F56:BO56 F58:BO58 F60:BO60 F62:BO62">
    <cfRule type="cellIs" dxfId="329" priority="110" stopIfTrue="1" operator="equal">
      <formula>5</formula>
    </cfRule>
    <cfRule type="cellIs" dxfId="328" priority="114" stopIfTrue="1" operator="equal">
      <formula>1</formula>
    </cfRule>
    <cfRule type="cellIs" dxfId="327" priority="115" stopIfTrue="1" operator="equal">
      <formula>5</formula>
    </cfRule>
    <cfRule type="cellIs" dxfId="326" priority="119" stopIfTrue="1" operator="equal">
      <formula>1</formula>
    </cfRule>
    <cfRule type="cellIs" dxfId="325" priority="120" stopIfTrue="1" operator="equal">
      <formula>5</formula>
    </cfRule>
  </conditionalFormatting>
  <conditionalFormatting sqref="F9:BO9 F11:BO11 F13:BO13 F15:BO17 F19:BO19 F23:BO23 F25:BO25 F27:BO27 F29:BO29 F31:BO31 F33:BO33 F37:BO37 F39:BO39 F41:BO41 F43:BO43 F45:BO45 F47:BO47 F49:BO49 F51:BO51 F53:BO53 F57:BO57 F59:BO59 F61:BO61 F63:BO63">
    <cfRule type="cellIs" dxfId="324" priority="107" stopIfTrue="1" operator="equal">
      <formula>3</formula>
    </cfRule>
    <cfRule type="cellIs" dxfId="323" priority="108" stopIfTrue="1" operator="equal">
      <formula>4</formula>
    </cfRule>
    <cfRule type="cellIs" dxfId="322" priority="111" stopIfTrue="1" operator="equal">
      <formula>2</formula>
    </cfRule>
    <cfRule type="cellIs" dxfId="321" priority="112" stopIfTrue="1" operator="equal">
      <formula>3</formula>
    </cfRule>
    <cfRule type="cellIs" dxfId="320" priority="113" stopIfTrue="1" operator="equal">
      <formula>4</formula>
    </cfRule>
    <cfRule type="cellIs" dxfId="319" priority="116" stopIfTrue="1" operator="equal">
      <formula>2</formula>
    </cfRule>
    <cfRule type="cellIs" dxfId="318" priority="117" stopIfTrue="1" operator="equal">
      <formula>3</formula>
    </cfRule>
    <cfRule type="cellIs" dxfId="317" priority="118" stopIfTrue="1" operator="equal">
      <formula>4</formula>
    </cfRule>
  </conditionalFormatting>
  <conditionalFormatting sqref="F20:BO20">
    <cfRule type="cellIs" dxfId="316" priority="25" stopIfTrue="1" operator="equal">
      <formula>1</formula>
    </cfRule>
    <cfRule type="cellIs" dxfId="315" priority="26" stopIfTrue="1" operator="equal">
      <formula>5</formula>
    </cfRule>
    <cfRule type="cellIs" dxfId="314" priority="30" stopIfTrue="1" operator="equal">
      <formula>1</formula>
    </cfRule>
    <cfRule type="cellIs" dxfId="313" priority="31" stopIfTrue="1" operator="equal">
      <formula>5</formula>
    </cfRule>
    <cfRule type="cellIs" dxfId="312" priority="35" stopIfTrue="1" operator="equal">
      <formula>1</formula>
    </cfRule>
    <cfRule type="cellIs" dxfId="311" priority="36" stopIfTrue="1" operator="equal">
      <formula>5</formula>
    </cfRule>
  </conditionalFormatting>
  <conditionalFormatting sqref="F21:BO21">
    <cfRule type="cellIs" dxfId="310" priority="22" stopIfTrue="1" operator="equal">
      <formula>2</formula>
    </cfRule>
    <cfRule type="cellIs" dxfId="309" priority="23" stopIfTrue="1" operator="equal">
      <formula>3</formula>
    </cfRule>
    <cfRule type="cellIs" dxfId="308" priority="24" stopIfTrue="1" operator="equal">
      <formula>4</formula>
    </cfRule>
    <cfRule type="cellIs" dxfId="307" priority="27" stopIfTrue="1" operator="equal">
      <formula>2</formula>
    </cfRule>
    <cfRule type="cellIs" dxfId="306" priority="28" stopIfTrue="1" operator="equal">
      <formula>3</formula>
    </cfRule>
    <cfRule type="cellIs" dxfId="305" priority="29" stopIfTrue="1" operator="equal">
      <formula>4</formula>
    </cfRule>
  </conditionalFormatting>
  <conditionalFormatting sqref="F21:BO35">
    <cfRule type="cellIs" dxfId="304" priority="32" stopIfTrue="1" operator="equal">
      <formula>2</formula>
    </cfRule>
    <cfRule type="cellIs" dxfId="303" priority="33" stopIfTrue="1" operator="equal">
      <formula>3</formula>
    </cfRule>
    <cfRule type="cellIs" dxfId="302" priority="34" stopIfTrue="1" operator="equal">
      <formula>4</formula>
    </cfRule>
  </conditionalFormatting>
  <conditionalFormatting sqref="F34:BO34">
    <cfRule type="cellIs" dxfId="301" priority="67" stopIfTrue="1" operator="equal">
      <formula>1</formula>
    </cfRule>
    <cfRule type="cellIs" dxfId="300" priority="68" stopIfTrue="1" operator="equal">
      <formula>5</formula>
    </cfRule>
    <cfRule type="cellIs" dxfId="299" priority="72" stopIfTrue="1" operator="equal">
      <formula>1</formula>
    </cfRule>
    <cfRule type="cellIs" dxfId="298" priority="73" stopIfTrue="1" operator="equal">
      <formula>5</formula>
    </cfRule>
    <cfRule type="cellIs" dxfId="297" priority="77" stopIfTrue="1" operator="equal">
      <formula>1</formula>
    </cfRule>
    <cfRule type="cellIs" dxfId="296" priority="78" stopIfTrue="1" operator="equal">
      <formula>5</formula>
    </cfRule>
  </conditionalFormatting>
  <conditionalFormatting sqref="F35:BO35">
    <cfRule type="cellIs" dxfId="295" priority="64" stopIfTrue="1" operator="equal">
      <formula>2</formula>
    </cfRule>
    <cfRule type="cellIs" dxfId="294" priority="65" stopIfTrue="1" operator="equal">
      <formula>3</formula>
    </cfRule>
    <cfRule type="cellIs" dxfId="293" priority="66" stopIfTrue="1" operator="equal">
      <formula>4</formula>
    </cfRule>
    <cfRule type="cellIs" dxfId="292" priority="69" stopIfTrue="1" operator="equal">
      <formula>2</formula>
    </cfRule>
    <cfRule type="cellIs" dxfId="291" priority="70" stopIfTrue="1" operator="equal">
      <formula>3</formula>
    </cfRule>
    <cfRule type="cellIs" dxfId="290" priority="71" stopIfTrue="1" operator="equal">
      <formula>4</formula>
    </cfRule>
  </conditionalFormatting>
  <conditionalFormatting sqref="F35:BO55">
    <cfRule type="cellIs" dxfId="289" priority="74" stopIfTrue="1" operator="equal">
      <formula>2</formula>
    </cfRule>
    <cfRule type="cellIs" dxfId="288" priority="75" stopIfTrue="1" operator="equal">
      <formula>3</formula>
    </cfRule>
    <cfRule type="cellIs" dxfId="287" priority="76" stopIfTrue="1" operator="equal">
      <formula>4</formula>
    </cfRule>
  </conditionalFormatting>
  <conditionalFormatting sqref="F54:BO54">
    <cfRule type="cellIs" dxfId="286" priority="91" stopIfTrue="1" operator="equal">
      <formula>1</formula>
    </cfRule>
    <cfRule type="cellIs" dxfId="285" priority="92" stopIfTrue="1" operator="equal">
      <formula>5</formula>
    </cfRule>
    <cfRule type="cellIs" dxfId="284" priority="96" stopIfTrue="1" operator="equal">
      <formula>1</formula>
    </cfRule>
    <cfRule type="cellIs" dxfId="283" priority="97" stopIfTrue="1" operator="equal">
      <formula>5</formula>
    </cfRule>
    <cfRule type="cellIs" dxfId="282" priority="101" stopIfTrue="1" operator="equal">
      <formula>1</formula>
    </cfRule>
    <cfRule type="cellIs" dxfId="281" priority="102" stopIfTrue="1" operator="equal">
      <formula>5</formula>
    </cfRule>
  </conditionalFormatting>
  <conditionalFormatting sqref="F55:BO55">
    <cfRule type="cellIs" dxfId="280" priority="88" stopIfTrue="1" operator="equal">
      <formula>2</formula>
    </cfRule>
    <cfRule type="cellIs" dxfId="279" priority="89" stopIfTrue="1" operator="equal">
      <formula>3</formula>
    </cfRule>
    <cfRule type="cellIs" dxfId="278" priority="90" stopIfTrue="1" operator="equal">
      <formula>4</formula>
    </cfRule>
    <cfRule type="cellIs" dxfId="277" priority="93" stopIfTrue="1" operator="equal">
      <formula>2</formula>
    </cfRule>
    <cfRule type="cellIs" dxfId="276" priority="94" stopIfTrue="1" operator="equal">
      <formula>3</formula>
    </cfRule>
    <cfRule type="cellIs" dxfId="275" priority="95" stopIfTrue="1" operator="equal">
      <formula>4</formula>
    </cfRule>
  </conditionalFormatting>
  <conditionalFormatting sqref="F55:BO63">
    <cfRule type="cellIs" dxfId="274" priority="98" stopIfTrue="1" operator="equal">
      <formula>2</formula>
    </cfRule>
    <cfRule type="cellIs" dxfId="273" priority="99" stopIfTrue="1" operator="equal">
      <formula>3</formula>
    </cfRule>
    <cfRule type="cellIs" dxfId="272" priority="100" stopIfTrue="1" operator="equal">
      <formula>4</formula>
    </cfRule>
  </conditionalFormatting>
  <conditionalFormatting sqref="F56:BO56 F58:BO58 F60:BO60 F62:BO62 F36:BO36 F38:BO38 F40:BO40 F42:BO42 F44:BO44 F46:BO46 F48:BO48 F50:BO50 F52:BO52 F22:BO22 F24:BO24 F26:BO26 F28:BO28 F30:BO30 F32:BO32 F8:BO8 F10:BO10 F12:BO12 F14:BO14 F18:BO18">
    <cfRule type="cellIs" dxfId="271" priority="109" stopIfTrue="1" operator="equal">
      <formula>1</formula>
    </cfRule>
  </conditionalFormatting>
  <conditionalFormatting sqref="F57:BO57 F59:BO59 F61:BO61 F63:BO63 F37:BO37 F39:BO39 F41:BO41 F43:BO43 F45:BO45 F47:BO47 F49:BO49 F51:BO51 F53:BO53 F23:BO23 F25:BO25 F27:BO27 F29:BO29 F31:BO31 F33:BO33 F9:BO9 F11:BO11 F13:BO13 F15:BO17 F19:BO19">
    <cfRule type="cellIs" dxfId="270" priority="106" stopIfTrue="1" operator="equal">
      <formula>2</formula>
    </cfRule>
  </conditionalFormatting>
  <conditionalFormatting sqref="J66 AF66 AJ66 AW66 BJ66">
    <cfRule type="cellIs" dxfId="269" priority="517" stopIfTrue="1" operator="greaterThan">
      <formula>0.95</formula>
    </cfRule>
    <cfRule type="cellIs" dxfId="268" priority="518" stopIfTrue="1" operator="between">
      <formula>0.9</formula>
      <formula>0.95</formula>
    </cfRule>
    <cfRule type="cellIs" dxfId="267" priority="519" stopIfTrue="1" operator="lessThan">
      <formula>0.9</formula>
    </cfRule>
  </conditionalFormatting>
  <conditionalFormatting sqref="O66:O68">
    <cfRule type="cellIs" dxfId="266" priority="46" stopIfTrue="1" operator="greaterThan">
      <formula>0.95</formula>
    </cfRule>
    <cfRule type="cellIs" dxfId="265" priority="47" stopIfTrue="1" operator="between">
      <formula>0.9</formula>
      <formula>0.95</formula>
    </cfRule>
    <cfRule type="cellIs" dxfId="264" priority="48" stopIfTrue="1" operator="lessThan">
      <formula>0.9</formula>
    </cfRule>
  </conditionalFormatting>
  <conditionalFormatting sqref="S66">
    <cfRule type="cellIs" dxfId="263" priority="514" stopIfTrue="1" operator="greaterThan">
      <formula>0.95</formula>
    </cfRule>
    <cfRule type="cellIs" dxfId="262" priority="515" stopIfTrue="1" operator="between">
      <formula>0.9</formula>
      <formula>0.95</formula>
    </cfRule>
    <cfRule type="cellIs" dxfId="261" priority="516" stopIfTrue="1" operator="lessThan">
      <formula>0.9</formula>
    </cfRule>
  </conditionalFormatting>
  <conditionalFormatting sqref="W66">
    <cfRule type="cellIs" dxfId="260" priority="511" stopIfTrue="1" operator="greaterThan">
      <formula>0.95</formula>
    </cfRule>
    <cfRule type="cellIs" dxfId="259" priority="512" stopIfTrue="1" operator="between">
      <formula>0.9</formula>
      <formula>0.95</formula>
    </cfRule>
    <cfRule type="cellIs" dxfId="258" priority="513" stopIfTrue="1" operator="lessThan">
      <formula>0.9</formula>
    </cfRule>
  </conditionalFormatting>
  <conditionalFormatting sqref="AA66:AA68">
    <cfRule type="cellIs" dxfId="257" priority="43" stopIfTrue="1" operator="greaterThan">
      <formula>0.95</formula>
    </cfRule>
    <cfRule type="cellIs" dxfId="256" priority="44" stopIfTrue="1" operator="between">
      <formula>0.9</formula>
      <formula>0.95</formula>
    </cfRule>
    <cfRule type="cellIs" dxfId="255" priority="45" stopIfTrue="1" operator="lessThan">
      <formula>0.9</formula>
    </cfRule>
  </conditionalFormatting>
  <conditionalFormatting sqref="AN66:AN68">
    <cfRule type="cellIs" dxfId="254" priority="40" stopIfTrue="1" operator="greaterThan">
      <formula>0.95</formula>
    </cfRule>
    <cfRule type="cellIs" dxfId="253" priority="41" stopIfTrue="1" operator="between">
      <formula>0.9</formula>
      <formula>0.95</formula>
    </cfRule>
    <cfRule type="cellIs" dxfId="252" priority="42" stopIfTrue="1" operator="lessThan">
      <formula>0.9</formula>
    </cfRule>
  </conditionalFormatting>
  <conditionalFormatting sqref="AS66">
    <cfRule type="cellIs" dxfId="251" priority="502" stopIfTrue="1" operator="greaterThan">
      <formula>0.95</formula>
    </cfRule>
    <cfRule type="cellIs" dxfId="250" priority="503" stopIfTrue="1" operator="between">
      <formula>0.9</formula>
      <formula>0.95</formula>
    </cfRule>
    <cfRule type="cellIs" dxfId="249" priority="504" stopIfTrue="1" operator="lessThan">
      <formula>0.9</formula>
    </cfRule>
  </conditionalFormatting>
  <conditionalFormatting sqref="BA66:BA68">
    <cfRule type="cellIs" dxfId="248" priority="37" stopIfTrue="1" operator="greaterThan">
      <formula>0.95</formula>
    </cfRule>
    <cfRule type="cellIs" dxfId="247" priority="38" stopIfTrue="1" operator="between">
      <formula>0.9</formula>
      <formula>0.95</formula>
    </cfRule>
    <cfRule type="cellIs" dxfId="246" priority="39" stopIfTrue="1" operator="lessThan">
      <formula>0.9</formula>
    </cfRule>
  </conditionalFormatting>
  <conditionalFormatting sqref="BF66">
    <cfRule type="cellIs" dxfId="245" priority="508" stopIfTrue="1" operator="greaterThan">
      <formula>0.95</formula>
    </cfRule>
    <cfRule type="cellIs" dxfId="244" priority="509" stopIfTrue="1" operator="between">
      <formula>0.9</formula>
      <formula>0.95</formula>
    </cfRule>
    <cfRule type="cellIs" dxfId="243" priority="510" stopIfTrue="1" operator="lessThan">
      <formula>0.9</formula>
    </cfRule>
  </conditionalFormatting>
  <conditionalFormatting sqref="BO69:BO70">
    <cfRule type="cellIs" dxfId="242" priority="10969" stopIfTrue="1" operator="equal">
      <formula>1</formula>
    </cfRule>
    <cfRule type="cellIs" dxfId="241" priority="10970" stopIfTrue="1" operator="equal">
      <formula>2</formula>
    </cfRule>
    <cfRule type="cellIs" dxfId="240" priority="10971" stopIfTrue="1" operator="equal">
      <formula>3</formula>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73D4-5C93-408B-B1FC-C3DD1648383E}">
  <dimension ref="A1:H24"/>
  <sheetViews>
    <sheetView topLeftCell="A4" zoomScale="85" zoomScaleNormal="85" workbookViewId="0">
      <selection activeCell="C11" sqref="C11:C12"/>
    </sheetView>
  </sheetViews>
  <sheetFormatPr baseColWidth="10" defaultRowHeight="12.5"/>
  <cols>
    <col min="2" max="2" width="32.54296875" customWidth="1"/>
    <col min="3" max="3" width="55.54296875" customWidth="1"/>
    <col min="4" max="4" width="25.81640625" customWidth="1"/>
    <col min="5" max="5" width="62.1796875" customWidth="1"/>
    <col min="6" max="6" width="15.453125" customWidth="1"/>
    <col min="7" max="7" width="63.1796875" customWidth="1"/>
    <col min="8" max="8" width="22.453125" customWidth="1"/>
  </cols>
  <sheetData>
    <row r="1" spans="1:8" ht="12.75" customHeight="1">
      <c r="A1" s="524"/>
      <c r="B1" s="525" t="s">
        <v>266</v>
      </c>
      <c r="C1" s="526"/>
      <c r="D1" s="526"/>
      <c r="E1" s="527"/>
      <c r="F1" s="525" t="s">
        <v>307</v>
      </c>
      <c r="G1" s="525" t="s">
        <v>308</v>
      </c>
      <c r="H1" s="543" t="s">
        <v>309</v>
      </c>
    </row>
    <row r="2" spans="1:8">
      <c r="A2" s="524"/>
      <c r="B2" s="528"/>
      <c r="C2" s="529"/>
      <c r="D2" s="529"/>
      <c r="E2" s="530"/>
      <c r="F2" s="528"/>
      <c r="G2" s="528"/>
      <c r="H2" s="544"/>
    </row>
    <row r="3" spans="1:8" ht="24" customHeight="1">
      <c r="A3" s="480">
        <v>1</v>
      </c>
      <c r="B3" s="486" t="s">
        <v>161</v>
      </c>
      <c r="C3" s="533" t="s">
        <v>270</v>
      </c>
      <c r="D3" s="534" t="s">
        <v>271</v>
      </c>
      <c r="E3" s="535" t="s">
        <v>186</v>
      </c>
      <c r="F3" s="207" t="s">
        <v>241</v>
      </c>
      <c r="G3" s="546"/>
      <c r="H3" s="547">
        <v>1</v>
      </c>
    </row>
    <row r="4" spans="1:8" ht="24" customHeight="1">
      <c r="A4" s="531"/>
      <c r="B4" s="532"/>
      <c r="C4" s="533"/>
      <c r="D4" s="534"/>
      <c r="E4" s="535"/>
      <c r="F4" s="207" t="s">
        <v>241</v>
      </c>
      <c r="G4" s="546"/>
      <c r="H4" s="548"/>
    </row>
    <row r="5" spans="1:8" ht="24" customHeight="1">
      <c r="A5" s="531"/>
      <c r="B5" s="532"/>
      <c r="C5" s="344" t="s">
        <v>273</v>
      </c>
      <c r="D5" s="339" t="s">
        <v>272</v>
      </c>
      <c r="E5" s="536" t="s">
        <v>186</v>
      </c>
      <c r="F5" s="207" t="s">
        <v>241</v>
      </c>
      <c r="G5" s="546"/>
      <c r="H5" s="545"/>
    </row>
    <row r="6" spans="1:8" ht="24" customHeight="1">
      <c r="A6" s="481"/>
      <c r="B6" s="487"/>
      <c r="C6" s="344"/>
      <c r="D6" s="339"/>
      <c r="E6" s="482"/>
      <c r="F6" s="207" t="s">
        <v>241</v>
      </c>
      <c r="G6" s="546"/>
      <c r="H6" s="546"/>
    </row>
    <row r="7" spans="1:8" ht="47.25" customHeight="1">
      <c r="A7" s="343">
        <v>3</v>
      </c>
      <c r="B7" s="537" t="s">
        <v>162</v>
      </c>
      <c r="C7" s="353" t="s">
        <v>282</v>
      </c>
      <c r="D7" s="339" t="s">
        <v>209</v>
      </c>
      <c r="E7" s="342" t="s">
        <v>297</v>
      </c>
      <c r="F7" s="207" t="s">
        <v>298</v>
      </c>
      <c r="G7" s="209" t="s">
        <v>310</v>
      </c>
      <c r="H7" s="210">
        <v>0.4</v>
      </c>
    </row>
    <row r="8" spans="1:8" ht="32.25" customHeight="1">
      <c r="A8" s="343"/>
      <c r="B8" s="537"/>
      <c r="C8" s="353"/>
      <c r="D8" s="339"/>
      <c r="E8" s="342"/>
      <c r="F8" s="207" t="s">
        <v>299</v>
      </c>
      <c r="G8" s="208" t="s">
        <v>300</v>
      </c>
      <c r="H8" s="207"/>
    </row>
    <row r="9" spans="1:8" ht="21" customHeight="1">
      <c r="A9" s="333">
        <v>14</v>
      </c>
      <c r="B9" s="538" t="s">
        <v>283</v>
      </c>
      <c r="C9" s="540" t="s">
        <v>284</v>
      </c>
      <c r="D9" s="541" t="s">
        <v>285</v>
      </c>
      <c r="E9" s="542" t="s">
        <v>286</v>
      </c>
      <c r="F9" s="207" t="s">
        <v>241</v>
      </c>
      <c r="G9" s="546"/>
      <c r="H9" s="545"/>
    </row>
    <row r="10" spans="1:8" ht="21" customHeight="1">
      <c r="A10" s="333"/>
      <c r="B10" s="539"/>
      <c r="C10" s="338"/>
      <c r="D10" s="339"/>
      <c r="E10" s="484"/>
      <c r="F10" s="207" t="s">
        <v>241</v>
      </c>
      <c r="G10" s="546"/>
      <c r="H10" s="546"/>
    </row>
    <row r="11" spans="1:8" ht="21" customHeight="1">
      <c r="A11" s="333">
        <v>22</v>
      </c>
      <c r="B11" s="342" t="s">
        <v>278</v>
      </c>
      <c r="C11" s="338" t="s">
        <v>277</v>
      </c>
      <c r="D11" s="339" t="s">
        <v>274</v>
      </c>
      <c r="E11" s="483" t="s">
        <v>301</v>
      </c>
      <c r="F11" s="207" t="s">
        <v>311</v>
      </c>
      <c r="G11" s="207" t="s">
        <v>312</v>
      </c>
      <c r="H11" s="545"/>
    </row>
    <row r="12" spans="1:8" ht="21" customHeight="1">
      <c r="A12" s="333"/>
      <c r="B12" s="342"/>
      <c r="C12" s="338"/>
      <c r="D12" s="339"/>
      <c r="E12" s="484"/>
      <c r="F12" s="207" t="s">
        <v>241</v>
      </c>
      <c r="G12" s="207"/>
      <c r="H12" s="546"/>
    </row>
    <row r="13" spans="1:8" ht="21" customHeight="1">
      <c r="A13" s="333">
        <v>23</v>
      </c>
      <c r="B13" s="342" t="s">
        <v>276</v>
      </c>
      <c r="C13" s="338" t="s">
        <v>281</v>
      </c>
      <c r="D13" s="339" t="s">
        <v>274</v>
      </c>
      <c r="E13" s="483" t="s">
        <v>301</v>
      </c>
      <c r="F13" s="207" t="s">
        <v>241</v>
      </c>
      <c r="G13" s="546"/>
      <c r="H13" s="545"/>
    </row>
    <row r="14" spans="1:8" ht="21" customHeight="1">
      <c r="A14" s="333"/>
      <c r="B14" s="342"/>
      <c r="C14" s="338"/>
      <c r="D14" s="339"/>
      <c r="E14" s="484"/>
      <c r="F14" s="207" t="s">
        <v>241</v>
      </c>
      <c r="G14" s="546"/>
      <c r="H14" s="546"/>
    </row>
    <row r="15" spans="1:8" ht="111" customHeight="1">
      <c r="A15" s="333">
        <v>24</v>
      </c>
      <c r="B15" s="342" t="s">
        <v>279</v>
      </c>
      <c r="C15" s="338" t="s">
        <v>280</v>
      </c>
      <c r="D15" s="339" t="s">
        <v>272</v>
      </c>
      <c r="E15" s="482" t="s">
        <v>302</v>
      </c>
    </row>
    <row r="16" spans="1:8" ht="111" customHeight="1">
      <c r="A16" s="333"/>
      <c r="B16" s="342"/>
      <c r="C16" s="338"/>
      <c r="D16" s="339"/>
      <c r="E16" s="482"/>
    </row>
    <row r="17" spans="1:7">
      <c r="A17" s="333">
        <v>28</v>
      </c>
      <c r="B17" s="342" t="s">
        <v>287</v>
      </c>
      <c r="C17" s="338" t="s">
        <v>288</v>
      </c>
      <c r="D17" s="339" t="s">
        <v>274</v>
      </c>
      <c r="E17" s="482" t="s">
        <v>289</v>
      </c>
      <c r="F17" t="s">
        <v>299</v>
      </c>
      <c r="G17" t="s">
        <v>303</v>
      </c>
    </row>
    <row r="18" spans="1:7">
      <c r="A18" s="333"/>
      <c r="B18" s="342"/>
      <c r="C18" s="338"/>
      <c r="D18" s="339"/>
      <c r="E18" s="482"/>
    </row>
    <row r="19" spans="1:7" ht="37.5">
      <c r="A19" s="333">
        <v>29</v>
      </c>
      <c r="B19" s="342" t="s">
        <v>290</v>
      </c>
      <c r="C19" s="338" t="s">
        <v>291</v>
      </c>
      <c r="D19" s="339" t="s">
        <v>271</v>
      </c>
      <c r="E19" s="482" t="s">
        <v>293</v>
      </c>
      <c r="F19" t="s">
        <v>299</v>
      </c>
      <c r="G19" s="206" t="s">
        <v>304</v>
      </c>
    </row>
    <row r="20" spans="1:7">
      <c r="A20" s="333"/>
      <c r="B20" s="342"/>
      <c r="C20" s="338"/>
      <c r="D20" s="339"/>
      <c r="E20" s="482"/>
    </row>
    <row r="21" spans="1:7">
      <c r="A21" s="333">
        <v>30</v>
      </c>
      <c r="B21" s="336" t="s">
        <v>292</v>
      </c>
      <c r="C21" s="338" t="s">
        <v>291</v>
      </c>
      <c r="D21" s="339" t="s">
        <v>272</v>
      </c>
      <c r="E21" s="482" t="s">
        <v>293</v>
      </c>
      <c r="F21" t="s">
        <v>298</v>
      </c>
      <c r="G21" t="s">
        <v>305</v>
      </c>
    </row>
    <row r="22" spans="1:7">
      <c r="A22" s="333"/>
      <c r="B22" s="337"/>
      <c r="C22" s="338"/>
      <c r="D22" s="339"/>
      <c r="E22" s="482"/>
    </row>
    <row r="23" spans="1:7">
      <c r="A23" s="333">
        <v>31</v>
      </c>
      <c r="B23" s="336" t="s">
        <v>295</v>
      </c>
      <c r="C23" s="336" t="s">
        <v>294</v>
      </c>
      <c r="D23" s="339" t="s">
        <v>272</v>
      </c>
      <c r="E23" s="482" t="s">
        <v>296</v>
      </c>
      <c r="F23" t="s">
        <v>298</v>
      </c>
      <c r="G23" t="s">
        <v>306</v>
      </c>
    </row>
    <row r="24" spans="1:7">
      <c r="A24" s="333"/>
      <c r="B24" s="337"/>
      <c r="C24" s="337"/>
      <c r="D24" s="339"/>
      <c r="E24" s="482"/>
    </row>
  </sheetData>
  <mergeCells count="67">
    <mergeCell ref="H11:H12"/>
    <mergeCell ref="G13:G14"/>
    <mergeCell ref="H13:H14"/>
    <mergeCell ref="H3:H4"/>
    <mergeCell ref="G3:G4"/>
    <mergeCell ref="G5:G6"/>
    <mergeCell ref="H5:H6"/>
    <mergeCell ref="G9:G10"/>
    <mergeCell ref="H9:H10"/>
    <mergeCell ref="F1:F2"/>
    <mergeCell ref="G1:G2"/>
    <mergeCell ref="H1:H2"/>
    <mergeCell ref="A21:A22"/>
    <mergeCell ref="B21:B22"/>
    <mergeCell ref="C21:C22"/>
    <mergeCell ref="D21:D22"/>
    <mergeCell ref="E21:E22"/>
    <mergeCell ref="A17:A18"/>
    <mergeCell ref="B17:B18"/>
    <mergeCell ref="C17:C18"/>
    <mergeCell ref="D17:D18"/>
    <mergeCell ref="E17:E18"/>
    <mergeCell ref="A19:A20"/>
    <mergeCell ref="B19:B20"/>
    <mergeCell ref="C19:C20"/>
    <mergeCell ref="A23:A24"/>
    <mergeCell ref="B23:B24"/>
    <mergeCell ref="C23:C24"/>
    <mergeCell ref="D23:D24"/>
    <mergeCell ref="E23:E24"/>
    <mergeCell ref="D19:D20"/>
    <mergeCell ref="E19:E20"/>
    <mergeCell ref="A13:A14"/>
    <mergeCell ref="B13:B14"/>
    <mergeCell ref="C13:C14"/>
    <mergeCell ref="D13:D14"/>
    <mergeCell ref="E13:E14"/>
    <mergeCell ref="A15:A16"/>
    <mergeCell ref="B15:B16"/>
    <mergeCell ref="C15:C16"/>
    <mergeCell ref="D15:D16"/>
    <mergeCell ref="E15:E16"/>
    <mergeCell ref="A9:A10"/>
    <mergeCell ref="B9:B10"/>
    <mergeCell ref="C9:C10"/>
    <mergeCell ref="D9:D10"/>
    <mergeCell ref="E9:E10"/>
    <mergeCell ref="A11:A12"/>
    <mergeCell ref="B11:B12"/>
    <mergeCell ref="C11:C12"/>
    <mergeCell ref="D11:D12"/>
    <mergeCell ref="E11:E12"/>
    <mergeCell ref="A7:A8"/>
    <mergeCell ref="B7:B8"/>
    <mergeCell ref="C7:C8"/>
    <mergeCell ref="D7:D8"/>
    <mergeCell ref="E7:E8"/>
    <mergeCell ref="A1:A2"/>
    <mergeCell ref="B1:E2"/>
    <mergeCell ref="A3:A6"/>
    <mergeCell ref="B3:B6"/>
    <mergeCell ref="C3:C4"/>
    <mergeCell ref="D3:D4"/>
    <mergeCell ref="E3:E4"/>
    <mergeCell ref="C5:C6"/>
    <mergeCell ref="D5:D6"/>
    <mergeCell ref="E5:E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CE1-C733-44D0-AD91-ADBA8F8BAC29}">
  <dimension ref="A2:F14"/>
  <sheetViews>
    <sheetView topLeftCell="F1" workbookViewId="0">
      <selection activeCell="H25" sqref="H25"/>
    </sheetView>
  </sheetViews>
  <sheetFormatPr baseColWidth="10" defaultRowHeight="12.5"/>
  <sheetData>
    <row r="2" spans="1:6">
      <c r="A2" s="194" t="s">
        <v>243</v>
      </c>
      <c r="B2" s="194" t="s">
        <v>244</v>
      </c>
    </row>
    <row r="3" spans="1:6">
      <c r="A3" s="194" t="s">
        <v>246</v>
      </c>
      <c r="B3" s="195" cm="1">
        <f t="array" ref="B3:E3">+'master plan 2021'!F66:I66</f>
        <v>0</v>
      </c>
      <c r="C3">
        <v>0</v>
      </c>
      <c r="D3">
        <v>0</v>
      </c>
      <c r="E3">
        <v>0</v>
      </c>
    </row>
    <row r="4" spans="1:6">
      <c r="A4" s="194" t="s">
        <v>247</v>
      </c>
      <c r="B4" s="195" cm="1">
        <f t="array" ref="B4:F4">+'master plan 2021'!J66:N66</f>
        <v>0</v>
      </c>
      <c r="C4">
        <v>0</v>
      </c>
      <c r="D4">
        <v>0</v>
      </c>
      <c r="E4">
        <v>0</v>
      </c>
      <c r="F4">
        <v>0</v>
      </c>
    </row>
    <row r="5" spans="1:6">
      <c r="A5" s="194" t="s">
        <v>248</v>
      </c>
      <c r="B5" s="195" cm="1">
        <f t="array" ref="B5:E5">+'master plan 2021'!O66:R66</f>
        <v>0.7857142857142857</v>
      </c>
      <c r="C5">
        <v>0</v>
      </c>
      <c r="D5">
        <v>0</v>
      </c>
      <c r="E5">
        <v>0</v>
      </c>
    </row>
    <row r="6" spans="1:6">
      <c r="A6" s="194" t="s">
        <v>249</v>
      </c>
      <c r="B6" s="195" cm="1">
        <f t="array" ref="B6:E6">+'master plan 2021'!S66:V66</f>
        <v>1</v>
      </c>
      <c r="C6">
        <v>0</v>
      </c>
      <c r="D6">
        <v>0</v>
      </c>
      <c r="E6">
        <v>0</v>
      </c>
    </row>
    <row r="7" spans="1:6">
      <c r="A7" s="194" t="s">
        <v>250</v>
      </c>
      <c r="B7" s="195" cm="1">
        <f t="array" ref="B7:E7">+'master plan 2021'!AF66:AI66</f>
        <v>1</v>
      </c>
      <c r="C7">
        <v>0</v>
      </c>
      <c r="D7">
        <v>0</v>
      </c>
      <c r="E7">
        <v>0</v>
      </c>
    </row>
    <row r="8" spans="1:6">
      <c r="A8" s="194" t="s">
        <v>251</v>
      </c>
      <c r="B8" s="195" cm="1">
        <f t="array" ref="B8:E8">+'master plan 2021'!AJ66:AM66</f>
        <v>1</v>
      </c>
      <c r="C8">
        <v>0</v>
      </c>
      <c r="D8">
        <v>0</v>
      </c>
      <c r="E8">
        <v>0</v>
      </c>
    </row>
    <row r="9" spans="1:6">
      <c r="A9" s="194" t="s">
        <v>252</v>
      </c>
      <c r="B9" s="195" cm="1">
        <f t="array" ref="B9:F9">+'master plan 2021'!AN66:AR66</f>
        <v>1</v>
      </c>
      <c r="C9">
        <v>0</v>
      </c>
      <c r="D9">
        <v>0</v>
      </c>
      <c r="E9">
        <v>0</v>
      </c>
      <c r="F9">
        <v>0</v>
      </c>
    </row>
    <row r="10" spans="1:6">
      <c r="A10" s="194" t="s">
        <v>253</v>
      </c>
      <c r="B10" s="195" cm="1">
        <f t="array" ref="B10:E10">+'master plan 2021'!AS66:AV66</f>
        <v>0.81818181818181823</v>
      </c>
      <c r="C10">
        <v>0</v>
      </c>
      <c r="D10">
        <v>0</v>
      </c>
      <c r="E10">
        <v>0</v>
      </c>
    </row>
    <row r="11" spans="1:6">
      <c r="A11" s="194" t="s">
        <v>254</v>
      </c>
      <c r="B11" s="195" cm="1">
        <f t="array" ref="B11:E11">+'master plan 2021'!AW66:AZ66</f>
        <v>0.67500000000000004</v>
      </c>
      <c r="C11">
        <v>0</v>
      </c>
      <c r="D11">
        <v>0</v>
      </c>
      <c r="E11">
        <v>0</v>
      </c>
    </row>
    <row r="12" spans="1:6">
      <c r="A12" s="194" t="s">
        <v>255</v>
      </c>
      <c r="B12" s="195" cm="1">
        <f t="array" ref="B12:F12">+'master plan 2021'!BA66:BE66</f>
        <v>0.68518518518518523</v>
      </c>
      <c r="C12">
        <v>0</v>
      </c>
      <c r="D12">
        <v>0</v>
      </c>
      <c r="E12">
        <v>0</v>
      </c>
      <c r="F12">
        <v>0</v>
      </c>
    </row>
    <row r="13" spans="1:6">
      <c r="A13" s="194" t="s">
        <v>256</v>
      </c>
      <c r="B13" s="195" cm="1">
        <f t="array" ref="B13:E13">+'master plan 2021'!BF66:BI66</f>
        <v>8.6956521739130432E-2</v>
      </c>
      <c r="C13">
        <v>0</v>
      </c>
      <c r="D13">
        <v>0</v>
      </c>
      <c r="E13">
        <v>0</v>
      </c>
    </row>
    <row r="14" spans="1:6">
      <c r="A14" s="194" t="s">
        <v>257</v>
      </c>
      <c r="B14" s="195" cm="1">
        <f t="array" ref="B14:F14">+'master plan 2021'!BJ66:BN66</f>
        <v>0</v>
      </c>
      <c r="C14">
        <v>0</v>
      </c>
      <c r="D14">
        <v>0</v>
      </c>
      <c r="E14">
        <v>0</v>
      </c>
      <c r="F14">
        <v>0</v>
      </c>
    </row>
  </sheetData>
  <phoneticPr fontId="34"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H227"/>
  <sheetViews>
    <sheetView showGridLines="0" zoomScale="75" zoomScaleNormal="75" workbookViewId="0">
      <pane xSplit="6" ySplit="5" topLeftCell="G6" activePane="bottomRight" state="frozen"/>
      <selection pane="topRight" activeCell="G1" sqref="G1"/>
      <selection pane="bottomLeft" activeCell="A6" sqref="A6"/>
      <selection pane="bottomRight" activeCell="B6" sqref="B6:B7"/>
    </sheetView>
  </sheetViews>
  <sheetFormatPr baseColWidth="10" defaultRowHeight="12.5"/>
  <cols>
    <col min="1" max="1" width="4.7265625" style="1" customWidth="1"/>
    <col min="2" max="3" width="30.7265625" style="2" customWidth="1"/>
    <col min="4" max="4" width="50.7265625" style="2" customWidth="1"/>
    <col min="5" max="5" width="24.7265625" style="2" customWidth="1"/>
    <col min="6" max="6" width="28.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37</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88"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551"/>
      <c r="C6" s="553"/>
      <c r="D6" s="553"/>
      <c r="E6" s="549"/>
      <c r="F6" s="550"/>
      <c r="G6" s="29"/>
      <c r="H6" s="30"/>
      <c r="I6" s="30"/>
      <c r="J6" s="30"/>
      <c r="K6" s="31"/>
      <c r="L6" s="32"/>
      <c r="M6" s="30"/>
      <c r="N6" s="30"/>
      <c r="O6" s="31"/>
      <c r="P6" s="33"/>
      <c r="Q6" s="30"/>
      <c r="R6" s="30"/>
      <c r="S6" s="34"/>
      <c r="T6" s="53"/>
      <c r="U6" s="54"/>
      <c r="V6" s="54"/>
      <c r="W6" s="54"/>
      <c r="X6" s="55"/>
      <c r="Y6" s="33"/>
      <c r="Z6" s="30"/>
      <c r="AA6" s="30"/>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551"/>
      <c r="C7" s="552"/>
      <c r="D7" s="552"/>
      <c r="E7" s="549"/>
      <c r="F7" s="550"/>
      <c r="G7" s="22"/>
      <c r="H7" s="23"/>
      <c r="I7" s="23"/>
      <c r="J7" s="23"/>
      <c r="K7" s="24"/>
      <c r="L7" s="25"/>
      <c r="M7" s="23"/>
      <c r="N7" s="23"/>
      <c r="O7" s="24"/>
      <c r="P7" s="26"/>
      <c r="Q7" s="23"/>
      <c r="R7" s="23"/>
      <c r="S7" s="27"/>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0" customHeight="1">
      <c r="A8" s="333">
        <v>2</v>
      </c>
      <c r="B8" s="551"/>
      <c r="C8" s="552"/>
      <c r="D8" s="549"/>
      <c r="E8" s="549"/>
      <c r="F8" s="550"/>
      <c r="G8" s="29"/>
      <c r="H8" s="30"/>
      <c r="I8" s="30"/>
      <c r="J8" s="30"/>
      <c r="K8" s="31"/>
      <c r="L8" s="32"/>
      <c r="M8" s="30"/>
      <c r="N8" s="30"/>
      <c r="O8" s="31"/>
      <c r="P8" s="33"/>
      <c r="Q8" s="30"/>
      <c r="R8" s="30"/>
      <c r="S8" s="34"/>
      <c r="T8" s="29"/>
      <c r="U8" s="30"/>
      <c r="V8" s="30"/>
      <c r="W8" s="30"/>
      <c r="X8" s="31"/>
      <c r="Y8" s="33"/>
      <c r="Z8" s="30"/>
      <c r="AA8" s="30"/>
      <c r="AB8" s="31"/>
      <c r="AC8" s="33"/>
      <c r="AD8" s="30"/>
      <c r="AE8" s="30"/>
      <c r="AF8" s="34"/>
      <c r="AG8" s="29"/>
      <c r="AH8" s="30"/>
      <c r="AI8" s="30"/>
      <c r="AJ8" s="30"/>
      <c r="AK8" s="31"/>
      <c r="AL8" s="33"/>
      <c r="AM8" s="30"/>
      <c r="AN8" s="30"/>
      <c r="AO8" s="31"/>
      <c r="AP8" s="32"/>
      <c r="AQ8" s="30"/>
      <c r="AR8" s="30"/>
      <c r="AS8" s="30"/>
      <c r="AT8" s="34"/>
      <c r="AU8" s="33"/>
      <c r="AV8" s="30"/>
      <c r="AW8" s="30"/>
      <c r="AX8" s="31"/>
      <c r="AY8" s="33"/>
      <c r="AZ8" s="30"/>
      <c r="BA8" s="30"/>
      <c r="BB8" s="31"/>
      <c r="BC8" s="32"/>
      <c r="BD8" s="30"/>
      <c r="BE8" s="30"/>
      <c r="BF8" s="30"/>
      <c r="BG8" s="34"/>
    </row>
    <row r="9" spans="1:59" s="28" customFormat="1" ht="20.149999999999999" customHeight="1">
      <c r="A9" s="333"/>
      <c r="B9" s="551"/>
      <c r="C9" s="552"/>
      <c r="D9" s="549"/>
      <c r="E9" s="549"/>
      <c r="F9" s="550"/>
      <c r="G9" s="22"/>
      <c r="H9" s="23"/>
      <c r="I9" s="23"/>
      <c r="J9" s="23"/>
      <c r="K9" s="24"/>
      <c r="L9" s="25"/>
      <c r="M9" s="23"/>
      <c r="N9" s="23"/>
      <c r="O9" s="24"/>
      <c r="P9" s="26"/>
      <c r="Q9" s="23"/>
      <c r="R9" s="23"/>
      <c r="S9" s="27"/>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10" customHeight="1">
      <c r="A10" s="333">
        <v>3</v>
      </c>
      <c r="B10" s="551"/>
      <c r="C10" s="552"/>
      <c r="D10" s="549"/>
      <c r="E10" s="549"/>
      <c r="F10" s="550"/>
      <c r="G10" s="29"/>
      <c r="H10" s="30"/>
      <c r="I10" s="30"/>
      <c r="J10" s="30"/>
      <c r="K10" s="31"/>
      <c r="L10" s="32"/>
      <c r="M10" s="30"/>
      <c r="N10" s="30"/>
      <c r="O10" s="31"/>
      <c r="P10" s="33"/>
      <c r="Q10" s="30"/>
      <c r="R10" s="30"/>
      <c r="S10" s="34"/>
      <c r="T10" s="29"/>
      <c r="U10" s="30"/>
      <c r="V10" s="30"/>
      <c r="W10" s="30"/>
      <c r="X10" s="31"/>
      <c r="Y10" s="33"/>
      <c r="Z10" s="30"/>
      <c r="AA10" s="30"/>
      <c r="AB10" s="31"/>
      <c r="AC10" s="33"/>
      <c r="AD10" s="30"/>
      <c r="AE10" s="30"/>
      <c r="AF10" s="34"/>
      <c r="AG10" s="29"/>
      <c r="AH10" s="30"/>
      <c r="AI10" s="30"/>
      <c r="AJ10" s="30"/>
      <c r="AK10" s="31"/>
      <c r="AL10" s="33"/>
      <c r="AM10" s="30"/>
      <c r="AN10" s="30"/>
      <c r="AO10" s="31"/>
      <c r="AP10" s="32"/>
      <c r="AQ10" s="30"/>
      <c r="AR10" s="30"/>
      <c r="AS10" s="30"/>
      <c r="AT10" s="34"/>
      <c r="AU10" s="33"/>
      <c r="AV10" s="30"/>
      <c r="AW10" s="30"/>
      <c r="AX10" s="31"/>
      <c r="AY10" s="33"/>
      <c r="AZ10" s="30"/>
      <c r="BA10" s="30"/>
      <c r="BB10" s="31"/>
      <c r="BC10" s="32"/>
      <c r="BD10" s="30"/>
      <c r="BE10" s="30"/>
      <c r="BF10" s="30"/>
      <c r="BG10" s="34"/>
    </row>
    <row r="11" spans="1:59" s="28" customFormat="1" ht="20.149999999999999" customHeight="1">
      <c r="A11" s="333"/>
      <c r="B11" s="551"/>
      <c r="C11" s="552"/>
      <c r="D11" s="549"/>
      <c r="E11" s="549"/>
      <c r="F11" s="550"/>
      <c r="G11" s="22"/>
      <c r="H11" s="23"/>
      <c r="I11" s="23"/>
      <c r="J11" s="23"/>
      <c r="K11" s="24"/>
      <c r="L11" s="25"/>
      <c r="M11" s="23"/>
      <c r="N11" s="23"/>
      <c r="O11" s="24"/>
      <c r="P11" s="26"/>
      <c r="Q11" s="23"/>
      <c r="R11" s="23"/>
      <c r="S11" s="27"/>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551"/>
      <c r="C12" s="552"/>
      <c r="D12" s="549"/>
      <c r="E12" s="549"/>
      <c r="F12" s="550"/>
      <c r="G12" s="29"/>
      <c r="H12" s="30"/>
      <c r="I12" s="30"/>
      <c r="J12" s="30"/>
      <c r="K12" s="31"/>
      <c r="L12" s="32"/>
      <c r="M12" s="30"/>
      <c r="N12" s="30"/>
      <c r="O12" s="31"/>
      <c r="P12" s="33"/>
      <c r="Q12" s="30"/>
      <c r="R12" s="30"/>
      <c r="S12" s="34"/>
      <c r="T12" s="29"/>
      <c r="U12" s="30"/>
      <c r="V12" s="30"/>
      <c r="W12" s="30"/>
      <c r="X12" s="31"/>
      <c r="Y12" s="33"/>
      <c r="Z12" s="30"/>
      <c r="AA12" s="30"/>
      <c r="AB12" s="31"/>
      <c r="AC12" s="33"/>
      <c r="AD12" s="30"/>
      <c r="AE12" s="30"/>
      <c r="AF12" s="34"/>
      <c r="AG12" s="29"/>
      <c r="AH12" s="30"/>
      <c r="AI12" s="30"/>
      <c r="AJ12" s="30"/>
      <c r="AK12" s="31"/>
      <c r="AL12" s="33"/>
      <c r="AM12" s="30"/>
      <c r="AN12" s="30"/>
      <c r="AO12" s="31"/>
      <c r="AP12" s="32"/>
      <c r="AQ12" s="30"/>
      <c r="AR12" s="30"/>
      <c r="AS12" s="30"/>
      <c r="AT12" s="34"/>
      <c r="AU12" s="33"/>
      <c r="AV12" s="30"/>
      <c r="AW12" s="30"/>
      <c r="AX12" s="31"/>
      <c r="AY12" s="33"/>
      <c r="AZ12" s="30"/>
      <c r="BA12" s="30"/>
      <c r="BB12" s="31"/>
      <c r="BC12" s="32"/>
      <c r="BD12" s="30"/>
      <c r="BE12" s="30"/>
      <c r="BF12" s="30"/>
      <c r="BG12" s="34"/>
    </row>
    <row r="13" spans="1:59" s="28" customFormat="1" ht="20.149999999999999" customHeight="1">
      <c r="A13" s="333"/>
      <c r="B13" s="551"/>
      <c r="C13" s="552"/>
      <c r="D13" s="549"/>
      <c r="E13" s="549"/>
      <c r="F13" s="550"/>
      <c r="G13" s="22"/>
      <c r="H13" s="23"/>
      <c r="I13" s="23"/>
      <c r="J13" s="23"/>
      <c r="K13" s="24"/>
      <c r="L13" s="25"/>
      <c r="M13" s="23"/>
      <c r="N13" s="23"/>
      <c r="O13" s="24"/>
      <c r="P13" s="26"/>
      <c r="Q13" s="23"/>
      <c r="R13" s="23"/>
      <c r="S13" s="27"/>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551"/>
      <c r="C14" s="552"/>
      <c r="D14" s="549"/>
      <c r="E14" s="549"/>
      <c r="F14" s="550"/>
      <c r="G14" s="29"/>
      <c r="H14" s="30"/>
      <c r="I14" s="30"/>
      <c r="J14" s="30"/>
      <c r="K14" s="31"/>
      <c r="L14" s="32"/>
      <c r="M14" s="30"/>
      <c r="N14" s="30"/>
      <c r="O14" s="31"/>
      <c r="P14" s="33"/>
      <c r="Q14" s="30"/>
      <c r="R14" s="30"/>
      <c r="S14" s="34"/>
      <c r="T14" s="29"/>
      <c r="U14" s="30"/>
      <c r="V14" s="30"/>
      <c r="W14" s="30"/>
      <c r="X14" s="31"/>
      <c r="Y14" s="33"/>
      <c r="Z14" s="30"/>
      <c r="AA14" s="30"/>
      <c r="AB14" s="31"/>
      <c r="AC14" s="33"/>
      <c r="AD14" s="30"/>
      <c r="AE14" s="30"/>
      <c r="AF14" s="34"/>
      <c r="AG14" s="29"/>
      <c r="AH14" s="30"/>
      <c r="AI14" s="30"/>
      <c r="AJ14" s="30"/>
      <c r="AK14" s="31"/>
      <c r="AL14" s="33"/>
      <c r="AM14" s="30"/>
      <c r="AN14" s="30"/>
      <c r="AO14" s="31"/>
      <c r="AP14" s="32"/>
      <c r="AQ14" s="30"/>
      <c r="AR14" s="30"/>
      <c r="AS14" s="30"/>
      <c r="AT14" s="34"/>
      <c r="AU14" s="33"/>
      <c r="AV14" s="30"/>
      <c r="AW14" s="30"/>
      <c r="AX14" s="31"/>
      <c r="AY14" s="33"/>
      <c r="AZ14" s="30"/>
      <c r="BA14" s="30"/>
      <c r="BB14" s="31"/>
      <c r="BC14" s="32"/>
      <c r="BD14" s="30"/>
      <c r="BE14" s="30"/>
      <c r="BF14" s="30"/>
      <c r="BG14" s="34"/>
    </row>
    <row r="15" spans="1:59" s="28" customFormat="1" ht="20.149999999999999" customHeight="1">
      <c r="A15" s="333"/>
      <c r="B15" s="551"/>
      <c r="C15" s="552"/>
      <c r="D15" s="549"/>
      <c r="E15" s="549"/>
      <c r="F15" s="55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10" customHeight="1">
      <c r="A16" s="333">
        <v>6</v>
      </c>
      <c r="B16" s="551"/>
      <c r="C16" s="552"/>
      <c r="D16" s="549"/>
      <c r="E16" s="549"/>
      <c r="F16" s="550"/>
      <c r="G16" s="29"/>
      <c r="H16" s="30"/>
      <c r="I16" s="30"/>
      <c r="J16" s="30"/>
      <c r="K16" s="31"/>
      <c r="L16" s="32"/>
      <c r="M16" s="30"/>
      <c r="N16" s="30"/>
      <c r="O16" s="31"/>
      <c r="P16" s="33"/>
      <c r="Q16" s="30"/>
      <c r="R16" s="30"/>
      <c r="S16" s="34"/>
      <c r="T16" s="29"/>
      <c r="U16" s="30"/>
      <c r="V16" s="30"/>
      <c r="W16" s="30"/>
      <c r="X16" s="31"/>
      <c r="Y16" s="33"/>
      <c r="Z16" s="30"/>
      <c r="AA16" s="30"/>
      <c r="AB16" s="31"/>
      <c r="AC16" s="33"/>
      <c r="AD16" s="30"/>
      <c r="AE16" s="30"/>
      <c r="AF16" s="34"/>
      <c r="AG16" s="29"/>
      <c r="AH16" s="30"/>
      <c r="AI16" s="30"/>
      <c r="AJ16" s="30"/>
      <c r="AK16" s="31"/>
      <c r="AL16" s="33"/>
      <c r="AM16" s="30"/>
      <c r="AN16" s="30"/>
      <c r="AO16" s="31"/>
      <c r="AP16" s="32"/>
      <c r="AQ16" s="30"/>
      <c r="AR16" s="30"/>
      <c r="AS16" s="30"/>
      <c r="AT16" s="34"/>
      <c r="AU16" s="33"/>
      <c r="AV16" s="30"/>
      <c r="AW16" s="30"/>
      <c r="AX16" s="31"/>
      <c r="AY16" s="33"/>
      <c r="AZ16" s="30"/>
      <c r="BA16" s="30"/>
      <c r="BB16" s="31"/>
      <c r="BC16" s="32"/>
      <c r="BD16" s="30"/>
      <c r="BE16" s="30"/>
      <c r="BF16" s="30"/>
      <c r="BG16" s="34"/>
    </row>
    <row r="17" spans="1:59" s="28" customFormat="1" ht="20.149999999999999" customHeight="1">
      <c r="A17" s="333"/>
      <c r="B17" s="551"/>
      <c r="C17" s="552"/>
      <c r="D17" s="549"/>
      <c r="E17" s="549"/>
      <c r="F17" s="55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551"/>
      <c r="C18" s="552"/>
      <c r="D18" s="549"/>
      <c r="E18" s="549"/>
      <c r="F18" s="550"/>
      <c r="G18" s="29"/>
      <c r="H18" s="30"/>
      <c r="I18" s="30"/>
      <c r="J18" s="30"/>
      <c r="K18" s="31"/>
      <c r="L18" s="32"/>
      <c r="M18" s="30"/>
      <c r="N18" s="30"/>
      <c r="O18" s="31"/>
      <c r="P18" s="33"/>
      <c r="Q18" s="30"/>
      <c r="R18" s="30"/>
      <c r="S18" s="34"/>
      <c r="T18" s="29"/>
      <c r="U18" s="30"/>
      <c r="V18" s="30"/>
      <c r="W18" s="30"/>
      <c r="X18" s="31"/>
      <c r="Y18" s="33"/>
      <c r="Z18" s="30"/>
      <c r="AA18" s="30"/>
      <c r="AB18" s="31"/>
      <c r="AC18" s="33"/>
      <c r="AD18" s="30"/>
      <c r="AE18" s="30"/>
      <c r="AF18" s="34"/>
      <c r="AG18" s="29"/>
      <c r="AH18" s="30"/>
      <c r="AI18" s="30"/>
      <c r="AJ18" s="30"/>
      <c r="AK18" s="31"/>
      <c r="AL18" s="33"/>
      <c r="AM18" s="30"/>
      <c r="AN18" s="30"/>
      <c r="AO18" s="31"/>
      <c r="AP18" s="32"/>
      <c r="AQ18" s="30"/>
      <c r="AR18" s="30"/>
      <c r="AS18" s="30"/>
      <c r="AT18" s="34"/>
      <c r="AU18" s="33"/>
      <c r="AV18" s="30"/>
      <c r="AW18" s="30"/>
      <c r="AX18" s="31"/>
      <c r="AY18" s="33"/>
      <c r="AZ18" s="30"/>
      <c r="BA18" s="30"/>
      <c r="BB18" s="31"/>
      <c r="BC18" s="32"/>
      <c r="BD18" s="30"/>
      <c r="BE18" s="30"/>
      <c r="BF18" s="30"/>
      <c r="BG18" s="34"/>
    </row>
    <row r="19" spans="1:59" s="28" customFormat="1" ht="20.149999999999999" customHeight="1">
      <c r="A19" s="333"/>
      <c r="B19" s="551"/>
      <c r="C19" s="552"/>
      <c r="D19" s="549"/>
      <c r="E19" s="549"/>
      <c r="F19" s="55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551"/>
      <c r="C20" s="552"/>
      <c r="D20" s="549"/>
      <c r="E20" s="549"/>
      <c r="F20" s="550"/>
      <c r="G20" s="29"/>
      <c r="H20" s="30"/>
      <c r="I20" s="30"/>
      <c r="J20" s="30"/>
      <c r="K20" s="31"/>
      <c r="L20" s="32"/>
      <c r="M20" s="30"/>
      <c r="N20" s="30"/>
      <c r="O20" s="31"/>
      <c r="P20" s="33"/>
      <c r="Q20" s="30"/>
      <c r="R20" s="30"/>
      <c r="S20" s="34"/>
      <c r="T20" s="29"/>
      <c r="U20" s="30"/>
      <c r="V20" s="30"/>
      <c r="W20" s="30"/>
      <c r="X20" s="31"/>
      <c r="Y20" s="33"/>
      <c r="Z20" s="30"/>
      <c r="AA20" s="30"/>
      <c r="AB20" s="31"/>
      <c r="AC20" s="33"/>
      <c r="AD20" s="30"/>
      <c r="AE20" s="30"/>
      <c r="AF20" s="34"/>
      <c r="AG20" s="29"/>
      <c r="AH20" s="30"/>
      <c r="AI20" s="30"/>
      <c r="AJ20" s="30"/>
      <c r="AK20" s="31"/>
      <c r="AL20" s="33"/>
      <c r="AM20" s="30"/>
      <c r="AN20" s="30"/>
      <c r="AO20" s="31"/>
      <c r="AP20" s="32"/>
      <c r="AQ20" s="30"/>
      <c r="AR20" s="30"/>
      <c r="AS20" s="30"/>
      <c r="AT20" s="34"/>
      <c r="AU20" s="33"/>
      <c r="AV20" s="30"/>
      <c r="AW20" s="30"/>
      <c r="AX20" s="31"/>
      <c r="AY20" s="33"/>
      <c r="AZ20" s="30"/>
      <c r="BA20" s="30"/>
      <c r="BB20" s="31"/>
      <c r="BC20" s="32"/>
      <c r="BD20" s="30"/>
      <c r="BE20" s="30"/>
      <c r="BF20" s="30"/>
      <c r="BG20" s="34"/>
    </row>
    <row r="21" spans="1:59" s="28" customFormat="1" ht="20.149999999999999" customHeight="1">
      <c r="A21" s="333"/>
      <c r="B21" s="551"/>
      <c r="C21" s="552"/>
      <c r="D21" s="549"/>
      <c r="E21" s="549"/>
      <c r="F21" s="55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10" customHeight="1">
      <c r="A22" s="333">
        <v>9</v>
      </c>
      <c r="B22" s="551"/>
      <c r="C22" s="552"/>
      <c r="D22" s="549"/>
      <c r="E22" s="549"/>
      <c r="F22" s="550"/>
      <c r="G22" s="29"/>
      <c r="H22" s="30"/>
      <c r="I22" s="30"/>
      <c r="J22" s="30"/>
      <c r="K22" s="31"/>
      <c r="L22" s="32"/>
      <c r="M22" s="30"/>
      <c r="N22" s="30"/>
      <c r="O22" s="31"/>
      <c r="P22" s="33"/>
      <c r="Q22" s="30"/>
      <c r="R22" s="30"/>
      <c r="S22" s="34"/>
      <c r="T22" s="29"/>
      <c r="U22" s="30"/>
      <c r="V22" s="30"/>
      <c r="W22" s="30"/>
      <c r="X22" s="31"/>
      <c r="Y22" s="33"/>
      <c r="Z22" s="30"/>
      <c r="AA22" s="30"/>
      <c r="AB22" s="31"/>
      <c r="AC22" s="33"/>
      <c r="AD22" s="30"/>
      <c r="AE22" s="30"/>
      <c r="AF22" s="34"/>
      <c r="AG22" s="29"/>
      <c r="AH22" s="30"/>
      <c r="AI22" s="30"/>
      <c r="AJ22" s="30"/>
      <c r="AK22" s="31"/>
      <c r="AL22" s="33"/>
      <c r="AM22" s="30"/>
      <c r="AN22" s="30"/>
      <c r="AO22" s="31"/>
      <c r="AP22" s="32"/>
      <c r="AQ22" s="30"/>
      <c r="AR22" s="30"/>
      <c r="AS22" s="30"/>
      <c r="AT22" s="34"/>
      <c r="AU22" s="33"/>
      <c r="AV22" s="30"/>
      <c r="AW22" s="30"/>
      <c r="AX22" s="31"/>
      <c r="AY22" s="33"/>
      <c r="AZ22" s="30"/>
      <c r="BA22" s="30"/>
      <c r="BB22" s="31"/>
      <c r="BC22" s="32"/>
      <c r="BD22" s="30"/>
      <c r="BE22" s="30"/>
      <c r="BF22" s="30"/>
      <c r="BG22" s="34"/>
    </row>
    <row r="23" spans="1:59" s="28" customFormat="1" ht="20.149999999999999" customHeight="1">
      <c r="A23" s="333"/>
      <c r="B23" s="551"/>
      <c r="C23" s="552"/>
      <c r="D23" s="549"/>
      <c r="E23" s="549"/>
      <c r="F23" s="550"/>
      <c r="G23" s="22"/>
      <c r="H23" s="23"/>
      <c r="I23" s="23"/>
      <c r="J23" s="23"/>
      <c r="K23" s="24"/>
      <c r="L23" s="25"/>
      <c r="M23" s="23"/>
      <c r="N23" s="23"/>
      <c r="O23" s="24"/>
      <c r="P23" s="26"/>
      <c r="Q23" s="23"/>
      <c r="R23" s="23"/>
      <c r="S23" s="27"/>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551"/>
      <c r="C24" s="552"/>
      <c r="D24" s="549"/>
      <c r="E24" s="549"/>
      <c r="F24" s="550"/>
      <c r="G24" s="29"/>
      <c r="H24" s="30"/>
      <c r="I24" s="30"/>
      <c r="J24" s="30"/>
      <c r="K24" s="31"/>
      <c r="L24" s="32"/>
      <c r="M24" s="30"/>
      <c r="N24" s="30"/>
      <c r="O24" s="31"/>
      <c r="P24" s="33"/>
      <c r="Q24" s="30"/>
      <c r="R24" s="30"/>
      <c r="S24" s="34"/>
      <c r="T24" s="29"/>
      <c r="U24" s="30"/>
      <c r="V24" s="30"/>
      <c r="W24" s="30"/>
      <c r="X24" s="31"/>
      <c r="Y24" s="33"/>
      <c r="Z24" s="30"/>
      <c r="AA24" s="30"/>
      <c r="AB24" s="31"/>
      <c r="AC24" s="33"/>
      <c r="AD24" s="30"/>
      <c r="AE24" s="30"/>
      <c r="AF24" s="34"/>
      <c r="AG24" s="29"/>
      <c r="AH24" s="30"/>
      <c r="AI24" s="30"/>
      <c r="AJ24" s="30"/>
      <c r="AK24" s="31"/>
      <c r="AL24" s="33"/>
      <c r="AM24" s="30"/>
      <c r="AN24" s="30"/>
      <c r="AO24" s="31"/>
      <c r="AP24" s="32"/>
      <c r="AQ24" s="30"/>
      <c r="AR24" s="30"/>
      <c r="AS24" s="30"/>
      <c r="AT24" s="34"/>
      <c r="AU24" s="33"/>
      <c r="AV24" s="30"/>
      <c r="AW24" s="30"/>
      <c r="AX24" s="31"/>
      <c r="AY24" s="33"/>
      <c r="AZ24" s="30"/>
      <c r="BA24" s="30"/>
      <c r="BB24" s="31"/>
      <c r="BC24" s="32"/>
      <c r="BD24" s="30"/>
      <c r="BE24" s="30"/>
      <c r="BF24" s="30"/>
      <c r="BG24" s="34"/>
    </row>
    <row r="25" spans="1:59" s="28" customFormat="1" ht="20.149999999999999" customHeight="1">
      <c r="A25" s="333"/>
      <c r="B25" s="551"/>
      <c r="C25" s="552"/>
      <c r="D25" s="549"/>
      <c r="E25" s="549"/>
      <c r="F25" s="55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551"/>
      <c r="C26" s="552"/>
      <c r="D26" s="549"/>
      <c r="E26" s="549"/>
      <c r="F26" s="550"/>
      <c r="G26" s="29"/>
      <c r="H26" s="30"/>
      <c r="I26" s="30"/>
      <c r="J26" s="30"/>
      <c r="K26" s="31"/>
      <c r="L26" s="32"/>
      <c r="M26" s="30"/>
      <c r="N26" s="30"/>
      <c r="O26" s="31"/>
      <c r="P26" s="33"/>
      <c r="Q26" s="30"/>
      <c r="R26" s="30"/>
      <c r="S26" s="34"/>
      <c r="T26" s="29"/>
      <c r="U26" s="30"/>
      <c r="V26" s="30"/>
      <c r="W26" s="30"/>
      <c r="X26" s="31"/>
      <c r="Y26" s="33"/>
      <c r="Z26" s="30"/>
      <c r="AA26" s="30"/>
      <c r="AB26" s="31"/>
      <c r="AC26" s="33"/>
      <c r="AD26" s="30"/>
      <c r="AE26" s="30"/>
      <c r="AF26" s="34"/>
      <c r="AG26" s="29"/>
      <c r="AH26" s="30"/>
      <c r="AI26" s="30"/>
      <c r="AJ26" s="30"/>
      <c r="AK26" s="31"/>
      <c r="AL26" s="33"/>
      <c r="AM26" s="30"/>
      <c r="AN26" s="30"/>
      <c r="AO26" s="31"/>
      <c r="AP26" s="32"/>
      <c r="AQ26" s="30"/>
      <c r="AR26" s="30"/>
      <c r="AS26" s="30"/>
      <c r="AT26" s="34"/>
      <c r="AU26" s="33"/>
      <c r="AV26" s="30"/>
      <c r="AW26" s="30"/>
      <c r="AX26" s="31"/>
      <c r="AY26" s="33"/>
      <c r="AZ26" s="30"/>
      <c r="BA26" s="30"/>
      <c r="BB26" s="31"/>
      <c r="BC26" s="32"/>
      <c r="BD26" s="30"/>
      <c r="BE26" s="30"/>
      <c r="BF26" s="30"/>
      <c r="BG26" s="34"/>
    </row>
    <row r="27" spans="1:59" s="28" customFormat="1" ht="20.149999999999999" customHeight="1">
      <c r="A27" s="333"/>
      <c r="B27" s="551"/>
      <c r="C27" s="552"/>
      <c r="D27" s="549"/>
      <c r="E27" s="549"/>
      <c r="F27" s="55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551"/>
      <c r="C28" s="552"/>
      <c r="D28" s="549"/>
      <c r="E28" s="549"/>
      <c r="F28" s="550"/>
      <c r="G28" s="29"/>
      <c r="H28" s="30"/>
      <c r="I28" s="30"/>
      <c r="J28" s="30"/>
      <c r="K28" s="31"/>
      <c r="L28" s="32"/>
      <c r="M28" s="30"/>
      <c r="N28" s="30"/>
      <c r="O28" s="31"/>
      <c r="P28" s="33"/>
      <c r="Q28" s="30"/>
      <c r="R28" s="30"/>
      <c r="S28" s="34"/>
      <c r="T28" s="29"/>
      <c r="U28" s="30"/>
      <c r="V28" s="30"/>
      <c r="W28" s="30"/>
      <c r="X28" s="31"/>
      <c r="Y28" s="33"/>
      <c r="Z28" s="30"/>
      <c r="AA28" s="30"/>
      <c r="AB28" s="31"/>
      <c r="AC28" s="33"/>
      <c r="AD28" s="30"/>
      <c r="AE28" s="30"/>
      <c r="AF28" s="34"/>
      <c r="AG28" s="29"/>
      <c r="AH28" s="30"/>
      <c r="AI28" s="30"/>
      <c r="AJ28" s="30"/>
      <c r="AK28" s="31"/>
      <c r="AL28" s="33"/>
      <c r="AM28" s="30"/>
      <c r="AN28" s="30"/>
      <c r="AO28" s="31"/>
      <c r="AP28" s="32"/>
      <c r="AQ28" s="30"/>
      <c r="AR28" s="30"/>
      <c r="AS28" s="30"/>
      <c r="AT28" s="34"/>
      <c r="AU28" s="33"/>
      <c r="AV28" s="30"/>
      <c r="AW28" s="30"/>
      <c r="AX28" s="31"/>
      <c r="AY28" s="33"/>
      <c r="AZ28" s="30"/>
      <c r="BA28" s="30"/>
      <c r="BB28" s="31"/>
      <c r="BC28" s="32"/>
      <c r="BD28" s="30"/>
      <c r="BE28" s="30"/>
      <c r="BF28" s="30"/>
      <c r="BG28" s="34"/>
    </row>
    <row r="29" spans="1:59" s="28" customFormat="1" ht="20.149999999999999" customHeight="1">
      <c r="A29" s="333"/>
      <c r="B29" s="551"/>
      <c r="C29" s="552"/>
      <c r="D29" s="549"/>
      <c r="E29" s="549"/>
      <c r="F29" s="550"/>
      <c r="G29" s="22"/>
      <c r="H29" s="23"/>
      <c r="I29" s="23"/>
      <c r="J29" s="23"/>
      <c r="K29" s="24"/>
      <c r="L29" s="25"/>
      <c r="M29" s="23"/>
      <c r="N29" s="23"/>
      <c r="O29" s="24"/>
      <c r="P29" s="26"/>
      <c r="Q29" s="23"/>
      <c r="R29" s="23"/>
      <c r="S29" s="27"/>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551"/>
      <c r="C30" s="552"/>
      <c r="D30" s="549"/>
      <c r="E30" s="549"/>
      <c r="F30" s="550"/>
      <c r="G30" s="29"/>
      <c r="H30" s="30"/>
      <c r="I30" s="30"/>
      <c r="J30" s="30"/>
      <c r="K30" s="31"/>
      <c r="L30" s="32"/>
      <c r="M30" s="30"/>
      <c r="N30" s="30"/>
      <c r="O30" s="31"/>
      <c r="P30" s="33"/>
      <c r="Q30" s="30"/>
      <c r="R30" s="30"/>
      <c r="S30" s="34"/>
      <c r="T30" s="29"/>
      <c r="U30" s="30"/>
      <c r="V30" s="30"/>
      <c r="W30" s="30"/>
      <c r="X30" s="31"/>
      <c r="Y30" s="33"/>
      <c r="Z30" s="30"/>
      <c r="AA30" s="30"/>
      <c r="AB30" s="31"/>
      <c r="AC30" s="33"/>
      <c r="AD30" s="30"/>
      <c r="AE30" s="30"/>
      <c r="AF30" s="34"/>
      <c r="AG30" s="29"/>
      <c r="AH30" s="30"/>
      <c r="AI30" s="30"/>
      <c r="AJ30" s="30"/>
      <c r="AK30" s="31"/>
      <c r="AL30" s="33"/>
      <c r="AM30" s="30"/>
      <c r="AN30" s="30"/>
      <c r="AO30" s="31"/>
      <c r="AP30" s="32"/>
      <c r="AQ30" s="30"/>
      <c r="AR30" s="30"/>
      <c r="AS30" s="30"/>
      <c r="AT30" s="34"/>
      <c r="AU30" s="33"/>
      <c r="AV30" s="30"/>
      <c r="AW30" s="30"/>
      <c r="AX30" s="31"/>
      <c r="AY30" s="33"/>
      <c r="AZ30" s="30"/>
      <c r="BA30" s="30"/>
      <c r="BB30" s="31"/>
      <c r="BC30" s="32"/>
      <c r="BD30" s="30"/>
      <c r="BE30" s="30"/>
      <c r="BF30" s="30"/>
      <c r="BG30" s="34"/>
    </row>
    <row r="31" spans="1:59" s="28" customFormat="1" ht="20.149999999999999" customHeight="1">
      <c r="A31" s="333"/>
      <c r="B31" s="551"/>
      <c r="C31" s="552"/>
      <c r="D31" s="549"/>
      <c r="E31" s="549"/>
      <c r="F31" s="550"/>
      <c r="G31" s="22"/>
      <c r="H31" s="23"/>
      <c r="I31" s="23"/>
      <c r="J31" s="23"/>
      <c r="K31" s="24"/>
      <c r="L31" s="25"/>
      <c r="M31" s="23"/>
      <c r="N31" s="23"/>
      <c r="O31" s="24"/>
      <c r="P31" s="26"/>
      <c r="Q31" s="23"/>
      <c r="R31" s="23"/>
      <c r="S31" s="27"/>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551"/>
      <c r="C32" s="552"/>
      <c r="D32" s="549"/>
      <c r="E32" s="549"/>
      <c r="F32" s="550"/>
      <c r="G32" s="29"/>
      <c r="H32" s="30"/>
      <c r="I32" s="30"/>
      <c r="J32" s="30"/>
      <c r="K32" s="31"/>
      <c r="L32" s="32"/>
      <c r="M32" s="30"/>
      <c r="N32" s="30"/>
      <c r="O32" s="31"/>
      <c r="P32" s="33"/>
      <c r="Q32" s="30"/>
      <c r="R32" s="30"/>
      <c r="S32" s="34"/>
      <c r="T32" s="29"/>
      <c r="U32" s="30"/>
      <c r="V32" s="30"/>
      <c r="W32" s="30"/>
      <c r="X32" s="31"/>
      <c r="Y32" s="33"/>
      <c r="Z32" s="30"/>
      <c r="AA32" s="30"/>
      <c r="AB32" s="31"/>
      <c r="AC32" s="33"/>
      <c r="AD32" s="30"/>
      <c r="AE32" s="30"/>
      <c r="AF32" s="34"/>
      <c r="AG32" s="29"/>
      <c r="AH32" s="30"/>
      <c r="AI32" s="30"/>
      <c r="AJ32" s="30"/>
      <c r="AK32" s="31"/>
      <c r="AL32" s="33"/>
      <c r="AM32" s="30"/>
      <c r="AN32" s="30"/>
      <c r="AO32" s="31"/>
      <c r="AP32" s="32"/>
      <c r="AQ32" s="30"/>
      <c r="AR32" s="30"/>
      <c r="AS32" s="30"/>
      <c r="AT32" s="34"/>
      <c r="AU32" s="33"/>
      <c r="AV32" s="30"/>
      <c r="AW32" s="30"/>
      <c r="AX32" s="31"/>
      <c r="AY32" s="33"/>
      <c r="AZ32" s="30"/>
      <c r="BA32" s="30"/>
      <c r="BB32" s="31"/>
      <c r="BC32" s="32"/>
      <c r="BD32" s="30"/>
      <c r="BE32" s="30"/>
      <c r="BF32" s="30"/>
      <c r="BG32" s="34"/>
    </row>
    <row r="33" spans="1:59" s="28" customFormat="1" ht="20.149999999999999" customHeight="1">
      <c r="A33" s="333"/>
      <c r="B33" s="551"/>
      <c r="C33" s="552"/>
      <c r="D33" s="549"/>
      <c r="E33" s="549"/>
      <c r="F33" s="55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551"/>
      <c r="C34" s="552"/>
      <c r="D34" s="549"/>
      <c r="E34" s="549"/>
      <c r="F34" s="550"/>
      <c r="G34" s="29"/>
      <c r="H34" s="30"/>
      <c r="I34" s="30"/>
      <c r="J34" s="30"/>
      <c r="K34" s="31"/>
      <c r="L34" s="32"/>
      <c r="M34" s="30"/>
      <c r="N34" s="30"/>
      <c r="O34" s="31"/>
      <c r="P34" s="33"/>
      <c r="Q34" s="30"/>
      <c r="R34" s="30"/>
      <c r="S34" s="34"/>
      <c r="T34" s="29"/>
      <c r="U34" s="30"/>
      <c r="V34" s="30"/>
      <c r="W34" s="30"/>
      <c r="X34" s="31"/>
      <c r="Y34" s="33"/>
      <c r="Z34" s="30"/>
      <c r="AA34" s="30"/>
      <c r="AB34" s="31"/>
      <c r="AC34" s="33"/>
      <c r="AD34" s="30"/>
      <c r="AE34" s="30"/>
      <c r="AF34" s="34"/>
      <c r="AG34" s="29"/>
      <c r="AH34" s="30"/>
      <c r="AI34" s="30"/>
      <c r="AJ34" s="30"/>
      <c r="AK34" s="31"/>
      <c r="AL34" s="33"/>
      <c r="AM34" s="30"/>
      <c r="AN34" s="30"/>
      <c r="AO34" s="31"/>
      <c r="AP34" s="32"/>
      <c r="AQ34" s="30"/>
      <c r="AR34" s="30"/>
      <c r="AS34" s="30"/>
      <c r="AT34" s="34"/>
      <c r="AU34" s="33"/>
      <c r="AV34" s="30"/>
      <c r="AW34" s="30"/>
      <c r="AX34" s="31"/>
      <c r="AY34" s="33"/>
      <c r="AZ34" s="30"/>
      <c r="BA34" s="30"/>
      <c r="BB34" s="31"/>
      <c r="BC34" s="32"/>
      <c r="BD34" s="30"/>
      <c r="BE34" s="30"/>
      <c r="BF34" s="30"/>
      <c r="BG34" s="34"/>
    </row>
    <row r="35" spans="1:59" s="28" customFormat="1" ht="20.149999999999999" customHeight="1">
      <c r="A35" s="333"/>
      <c r="B35" s="551"/>
      <c r="C35" s="552"/>
      <c r="D35" s="549"/>
      <c r="E35" s="549"/>
      <c r="F35" s="55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551"/>
      <c r="C36" s="552"/>
      <c r="D36" s="549"/>
      <c r="E36" s="549"/>
      <c r="F36" s="550"/>
      <c r="G36" s="29"/>
      <c r="H36" s="30"/>
      <c r="I36" s="30"/>
      <c r="J36" s="30"/>
      <c r="K36" s="31"/>
      <c r="L36" s="32"/>
      <c r="M36" s="30"/>
      <c r="N36" s="30"/>
      <c r="O36" s="31"/>
      <c r="P36" s="33"/>
      <c r="Q36" s="30"/>
      <c r="R36" s="30"/>
      <c r="S36" s="34"/>
      <c r="T36" s="29"/>
      <c r="U36" s="30"/>
      <c r="V36" s="30"/>
      <c r="W36" s="30"/>
      <c r="X36" s="31"/>
      <c r="Y36" s="33"/>
      <c r="Z36" s="30"/>
      <c r="AA36" s="30"/>
      <c r="AB36" s="31"/>
      <c r="AC36" s="33"/>
      <c r="AD36" s="30"/>
      <c r="AE36" s="30"/>
      <c r="AF36" s="34"/>
      <c r="AG36" s="29"/>
      <c r="AH36" s="30"/>
      <c r="AI36" s="30"/>
      <c r="AJ36" s="30"/>
      <c r="AK36" s="31"/>
      <c r="AL36" s="33"/>
      <c r="AM36" s="30"/>
      <c r="AN36" s="30"/>
      <c r="AO36" s="31"/>
      <c r="AP36" s="32"/>
      <c r="AQ36" s="30"/>
      <c r="AR36" s="30"/>
      <c r="AS36" s="30"/>
      <c r="AT36" s="34"/>
      <c r="AU36" s="33"/>
      <c r="AV36" s="30"/>
      <c r="AW36" s="30"/>
      <c r="AX36" s="31"/>
      <c r="AY36" s="33"/>
      <c r="AZ36" s="30"/>
      <c r="BA36" s="30"/>
      <c r="BB36" s="31"/>
      <c r="BC36" s="32"/>
      <c r="BD36" s="30"/>
      <c r="BE36" s="30"/>
      <c r="BF36" s="30"/>
      <c r="BG36" s="34"/>
    </row>
    <row r="37" spans="1:59" s="28" customFormat="1" ht="20.149999999999999" customHeight="1">
      <c r="A37" s="333"/>
      <c r="B37" s="551"/>
      <c r="C37" s="552"/>
      <c r="D37" s="549"/>
      <c r="E37" s="549"/>
      <c r="F37" s="55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551"/>
      <c r="C38" s="552"/>
      <c r="D38" s="549"/>
      <c r="E38" s="549"/>
      <c r="F38" s="550"/>
      <c r="G38" s="29"/>
      <c r="H38" s="30"/>
      <c r="I38" s="30"/>
      <c r="J38" s="30"/>
      <c r="K38" s="31"/>
      <c r="L38" s="32"/>
      <c r="M38" s="30"/>
      <c r="N38" s="30"/>
      <c r="O38" s="31"/>
      <c r="P38" s="33"/>
      <c r="Q38" s="30"/>
      <c r="R38" s="30"/>
      <c r="S38" s="34"/>
      <c r="T38" s="29"/>
      <c r="U38" s="30"/>
      <c r="V38" s="30"/>
      <c r="W38" s="30"/>
      <c r="X38" s="31"/>
      <c r="Y38" s="33"/>
      <c r="Z38" s="30"/>
      <c r="AA38" s="30"/>
      <c r="AB38" s="31"/>
      <c r="AC38" s="33"/>
      <c r="AD38" s="30"/>
      <c r="AE38" s="30"/>
      <c r="AF38" s="34"/>
      <c r="AG38" s="29"/>
      <c r="AH38" s="30"/>
      <c r="AI38" s="30"/>
      <c r="AJ38" s="30"/>
      <c r="AK38" s="31"/>
      <c r="AL38" s="33"/>
      <c r="AM38" s="30"/>
      <c r="AN38" s="30"/>
      <c r="AO38" s="31"/>
      <c r="AP38" s="32"/>
      <c r="AQ38" s="30"/>
      <c r="AR38" s="30"/>
      <c r="AS38" s="30"/>
      <c r="AT38" s="34"/>
      <c r="AU38" s="33"/>
      <c r="AV38" s="30"/>
      <c r="AW38" s="30"/>
      <c r="AX38" s="31"/>
      <c r="AY38" s="33"/>
      <c r="AZ38" s="30"/>
      <c r="BA38" s="30"/>
      <c r="BB38" s="31"/>
      <c r="BC38" s="32"/>
      <c r="BD38" s="30"/>
      <c r="BE38" s="30"/>
      <c r="BF38" s="30"/>
      <c r="BG38" s="34"/>
    </row>
    <row r="39" spans="1:59" s="28" customFormat="1" ht="20.149999999999999" customHeight="1">
      <c r="A39" s="333"/>
      <c r="B39" s="551"/>
      <c r="C39" s="552"/>
      <c r="D39" s="549"/>
      <c r="E39" s="549"/>
      <c r="F39" s="55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551"/>
      <c r="C40" s="552"/>
      <c r="D40" s="549"/>
      <c r="E40" s="549"/>
      <c r="F40" s="550"/>
      <c r="G40" s="29"/>
      <c r="H40" s="30"/>
      <c r="I40" s="30"/>
      <c r="J40" s="30"/>
      <c r="K40" s="31"/>
      <c r="L40" s="32"/>
      <c r="M40" s="30"/>
      <c r="N40" s="30"/>
      <c r="O40" s="31"/>
      <c r="P40" s="33"/>
      <c r="Q40" s="30"/>
      <c r="R40" s="30"/>
      <c r="S40" s="34"/>
      <c r="T40" s="29"/>
      <c r="U40" s="30"/>
      <c r="V40" s="30"/>
      <c r="W40" s="30"/>
      <c r="X40" s="31"/>
      <c r="Y40" s="33"/>
      <c r="Z40" s="30"/>
      <c r="AA40" s="30"/>
      <c r="AB40" s="31"/>
      <c r="AC40" s="33"/>
      <c r="AD40" s="30"/>
      <c r="AE40" s="30"/>
      <c r="AF40" s="34"/>
      <c r="AG40" s="29"/>
      <c r="AH40" s="30"/>
      <c r="AI40" s="30"/>
      <c r="AJ40" s="30"/>
      <c r="AK40" s="31"/>
      <c r="AL40" s="33"/>
      <c r="AM40" s="30"/>
      <c r="AN40" s="30"/>
      <c r="AO40" s="31"/>
      <c r="AP40" s="32"/>
      <c r="AQ40" s="30"/>
      <c r="AR40" s="30"/>
      <c r="AS40" s="30"/>
      <c r="AT40" s="34"/>
      <c r="AU40" s="33"/>
      <c r="AV40" s="30"/>
      <c r="AW40" s="30"/>
      <c r="AX40" s="31"/>
      <c r="AY40" s="33"/>
      <c r="AZ40" s="30"/>
      <c r="BA40" s="30"/>
      <c r="BB40" s="31"/>
      <c r="BC40" s="32"/>
      <c r="BD40" s="30"/>
      <c r="BE40" s="30"/>
      <c r="BF40" s="30"/>
      <c r="BG40" s="34"/>
    </row>
    <row r="41" spans="1:59" s="28" customFormat="1" ht="20.149999999999999" customHeight="1">
      <c r="A41" s="333"/>
      <c r="B41" s="551"/>
      <c r="C41" s="552"/>
      <c r="D41" s="549"/>
      <c r="E41" s="549"/>
      <c r="F41" s="550"/>
      <c r="G41" s="22"/>
      <c r="H41" s="23"/>
      <c r="I41" s="23"/>
      <c r="J41" s="23"/>
      <c r="K41" s="24"/>
      <c r="L41" s="25"/>
      <c r="M41" s="23"/>
      <c r="N41" s="23"/>
      <c r="O41" s="24"/>
      <c r="P41" s="26"/>
      <c r="Q41" s="23"/>
      <c r="R41" s="23"/>
      <c r="S41" s="27"/>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551"/>
      <c r="C42" s="552"/>
      <c r="D42" s="549"/>
      <c r="E42" s="549"/>
      <c r="F42" s="550"/>
      <c r="G42" s="29"/>
      <c r="H42" s="30"/>
      <c r="I42" s="30"/>
      <c r="J42" s="30"/>
      <c r="K42" s="31"/>
      <c r="L42" s="32"/>
      <c r="M42" s="30"/>
      <c r="N42" s="30"/>
      <c r="O42" s="31"/>
      <c r="P42" s="33"/>
      <c r="Q42" s="30"/>
      <c r="R42" s="30"/>
      <c r="S42" s="34"/>
      <c r="T42" s="29"/>
      <c r="U42" s="30"/>
      <c r="V42" s="30"/>
      <c r="W42" s="30"/>
      <c r="X42" s="31"/>
      <c r="Y42" s="33"/>
      <c r="Z42" s="30"/>
      <c r="AA42" s="30"/>
      <c r="AB42" s="31"/>
      <c r="AC42" s="33"/>
      <c r="AD42" s="30"/>
      <c r="AE42" s="30"/>
      <c r="AF42" s="34"/>
      <c r="AG42" s="29"/>
      <c r="AH42" s="30"/>
      <c r="AI42" s="30"/>
      <c r="AJ42" s="30"/>
      <c r="AK42" s="31"/>
      <c r="AL42" s="33"/>
      <c r="AM42" s="30"/>
      <c r="AN42" s="30"/>
      <c r="AO42" s="31"/>
      <c r="AP42" s="32"/>
      <c r="AQ42" s="30"/>
      <c r="AR42" s="30"/>
      <c r="AS42" s="30"/>
      <c r="AT42" s="34"/>
      <c r="AU42" s="33"/>
      <c r="AV42" s="30"/>
      <c r="AW42" s="30"/>
      <c r="AX42" s="31"/>
      <c r="AY42" s="33"/>
      <c r="AZ42" s="30"/>
      <c r="BA42" s="30"/>
      <c r="BB42" s="31"/>
      <c r="BC42" s="32"/>
      <c r="BD42" s="30"/>
      <c r="BE42" s="30"/>
      <c r="BF42" s="30"/>
      <c r="BG42" s="34"/>
    </row>
    <row r="43" spans="1:59" s="28" customFormat="1" ht="20.149999999999999" customHeight="1">
      <c r="A43" s="333"/>
      <c r="B43" s="551"/>
      <c r="C43" s="552"/>
      <c r="D43" s="549"/>
      <c r="E43" s="549"/>
      <c r="F43" s="55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551"/>
      <c r="C44" s="552"/>
      <c r="D44" s="549"/>
      <c r="E44" s="549"/>
      <c r="F44" s="550"/>
      <c r="G44" s="29"/>
      <c r="H44" s="30"/>
      <c r="I44" s="30"/>
      <c r="J44" s="30"/>
      <c r="K44" s="31"/>
      <c r="L44" s="32"/>
      <c r="M44" s="30"/>
      <c r="N44" s="30"/>
      <c r="O44" s="31"/>
      <c r="P44" s="33"/>
      <c r="Q44" s="30"/>
      <c r="R44" s="30"/>
      <c r="S44" s="34"/>
      <c r="T44" s="29"/>
      <c r="U44" s="30"/>
      <c r="V44" s="30"/>
      <c r="W44" s="30"/>
      <c r="X44" s="31"/>
      <c r="Y44" s="33"/>
      <c r="Z44" s="30"/>
      <c r="AA44" s="30"/>
      <c r="AB44" s="31"/>
      <c r="AC44" s="33"/>
      <c r="AD44" s="30"/>
      <c r="AE44" s="30"/>
      <c r="AF44" s="34"/>
      <c r="AG44" s="29"/>
      <c r="AH44" s="30"/>
      <c r="AI44" s="30"/>
      <c r="AJ44" s="30"/>
      <c r="AK44" s="31"/>
      <c r="AL44" s="33"/>
      <c r="AM44" s="30"/>
      <c r="AN44" s="30"/>
      <c r="AO44" s="31"/>
      <c r="AP44" s="32"/>
      <c r="AQ44" s="30"/>
      <c r="AR44" s="30"/>
      <c r="AS44" s="30"/>
      <c r="AT44" s="34"/>
      <c r="AU44" s="33"/>
      <c r="AV44" s="30"/>
      <c r="AW44" s="30"/>
      <c r="AX44" s="31"/>
      <c r="AY44" s="33"/>
      <c r="AZ44" s="30"/>
      <c r="BA44" s="30"/>
      <c r="BB44" s="31"/>
      <c r="BC44" s="32"/>
      <c r="BD44" s="30"/>
      <c r="BE44" s="30"/>
      <c r="BF44" s="30"/>
      <c r="BG44" s="34"/>
    </row>
    <row r="45" spans="1:59" s="28" customFormat="1" ht="20.149999999999999" customHeight="1">
      <c r="A45" s="333"/>
      <c r="B45" s="551"/>
      <c r="C45" s="552"/>
      <c r="D45" s="549"/>
      <c r="E45" s="549"/>
      <c r="F45" s="550"/>
      <c r="G45" s="22"/>
      <c r="H45" s="23"/>
      <c r="I45" s="23"/>
      <c r="J45" s="23"/>
      <c r="K45" s="24"/>
      <c r="L45" s="25"/>
      <c r="M45" s="23"/>
      <c r="N45" s="23"/>
      <c r="O45" s="24"/>
      <c r="P45" s="26"/>
      <c r="Q45" s="23"/>
      <c r="R45" s="23"/>
      <c r="S45" s="27"/>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551"/>
      <c r="C46" s="552"/>
      <c r="D46" s="549"/>
      <c r="E46" s="549"/>
      <c r="F46" s="550"/>
      <c r="G46" s="29"/>
      <c r="H46" s="30"/>
      <c r="I46" s="30"/>
      <c r="J46" s="30"/>
      <c r="K46" s="31"/>
      <c r="L46" s="32"/>
      <c r="M46" s="30"/>
      <c r="N46" s="30"/>
      <c r="O46" s="31"/>
      <c r="P46" s="33"/>
      <c r="Q46" s="30"/>
      <c r="R46" s="30"/>
      <c r="S46" s="34"/>
      <c r="T46" s="29"/>
      <c r="U46" s="30"/>
      <c r="V46" s="30"/>
      <c r="W46" s="30"/>
      <c r="X46" s="31"/>
      <c r="Y46" s="33"/>
      <c r="Z46" s="30"/>
      <c r="AA46" s="30"/>
      <c r="AB46" s="31"/>
      <c r="AC46" s="33"/>
      <c r="AD46" s="30"/>
      <c r="AE46" s="30"/>
      <c r="AF46" s="34"/>
      <c r="AG46" s="29"/>
      <c r="AH46" s="30"/>
      <c r="AI46" s="30"/>
      <c r="AJ46" s="30"/>
      <c r="AK46" s="31"/>
      <c r="AL46" s="33"/>
      <c r="AM46" s="30"/>
      <c r="AN46" s="30"/>
      <c r="AO46" s="31"/>
      <c r="AP46" s="32"/>
      <c r="AQ46" s="30"/>
      <c r="AR46" s="30"/>
      <c r="AS46" s="30"/>
      <c r="AT46" s="34"/>
      <c r="AU46" s="33"/>
      <c r="AV46" s="30"/>
      <c r="AW46" s="30"/>
      <c r="AX46" s="31"/>
      <c r="AY46" s="33"/>
      <c r="AZ46" s="30"/>
      <c r="BA46" s="30"/>
      <c r="BB46" s="31"/>
      <c r="BC46" s="32"/>
      <c r="BD46" s="30"/>
      <c r="BE46" s="30"/>
      <c r="BF46" s="30"/>
      <c r="BG46" s="34"/>
    </row>
    <row r="47" spans="1:59" s="28" customFormat="1" ht="20.149999999999999" customHeight="1">
      <c r="A47" s="333"/>
      <c r="B47" s="551"/>
      <c r="C47" s="552"/>
      <c r="D47" s="549"/>
      <c r="E47" s="549"/>
      <c r="F47" s="550"/>
      <c r="G47" s="22"/>
      <c r="H47" s="23"/>
      <c r="I47" s="23"/>
      <c r="J47" s="23"/>
      <c r="K47" s="24"/>
      <c r="L47" s="25"/>
      <c r="M47" s="23"/>
      <c r="N47" s="23"/>
      <c r="O47" s="24"/>
      <c r="P47" s="26"/>
      <c r="Q47" s="23"/>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551"/>
      <c r="C48" s="552"/>
      <c r="D48" s="549"/>
      <c r="E48" s="549"/>
      <c r="F48" s="550"/>
      <c r="G48" s="29"/>
      <c r="H48" s="30"/>
      <c r="I48" s="30"/>
      <c r="J48" s="30"/>
      <c r="K48" s="31"/>
      <c r="L48" s="32"/>
      <c r="M48" s="30"/>
      <c r="N48" s="30"/>
      <c r="O48" s="31"/>
      <c r="P48" s="33"/>
      <c r="Q48" s="30"/>
      <c r="R48" s="30"/>
      <c r="S48" s="34"/>
      <c r="T48" s="29"/>
      <c r="U48" s="30"/>
      <c r="V48" s="30"/>
      <c r="W48" s="30"/>
      <c r="X48" s="31"/>
      <c r="Y48" s="33"/>
      <c r="Z48" s="30"/>
      <c r="AA48" s="30"/>
      <c r="AB48" s="31"/>
      <c r="AC48" s="33"/>
      <c r="AD48" s="30"/>
      <c r="AE48" s="30"/>
      <c r="AF48" s="34"/>
      <c r="AG48" s="29"/>
      <c r="AH48" s="30"/>
      <c r="AI48" s="30"/>
      <c r="AJ48" s="30"/>
      <c r="AK48" s="31"/>
      <c r="AL48" s="33"/>
      <c r="AM48" s="30"/>
      <c r="AN48" s="30"/>
      <c r="AO48" s="31"/>
      <c r="AP48" s="32"/>
      <c r="AQ48" s="30"/>
      <c r="AR48" s="30"/>
      <c r="AS48" s="30"/>
      <c r="AT48" s="34"/>
      <c r="AU48" s="33"/>
      <c r="AV48" s="30"/>
      <c r="AW48" s="30"/>
      <c r="AX48" s="31"/>
      <c r="AY48" s="33"/>
      <c r="AZ48" s="30"/>
      <c r="BA48" s="30"/>
      <c r="BB48" s="31"/>
      <c r="BC48" s="32"/>
      <c r="BD48" s="30"/>
      <c r="BE48" s="30"/>
      <c r="BF48" s="30"/>
      <c r="BG48" s="34"/>
    </row>
    <row r="49" spans="1:59" s="28" customFormat="1" ht="20.149999999999999" customHeight="1">
      <c r="A49" s="333"/>
      <c r="B49" s="551"/>
      <c r="C49" s="552"/>
      <c r="D49" s="549"/>
      <c r="E49" s="549"/>
      <c r="F49" s="550"/>
      <c r="G49" s="22"/>
      <c r="H49" s="23"/>
      <c r="I49" s="23"/>
      <c r="J49" s="23"/>
      <c r="K49" s="24"/>
      <c r="L49" s="25"/>
      <c r="M49" s="23"/>
      <c r="N49" s="23"/>
      <c r="O49" s="24"/>
      <c r="P49" s="26"/>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59" s="28" customFormat="1" ht="10" customHeight="1">
      <c r="A50" s="333">
        <v>23</v>
      </c>
      <c r="B50" s="551"/>
      <c r="C50" s="552"/>
      <c r="D50" s="549"/>
      <c r="E50" s="549"/>
      <c r="F50" s="550"/>
      <c r="G50" s="29"/>
      <c r="H50" s="30"/>
      <c r="I50" s="30"/>
      <c r="J50" s="30"/>
      <c r="K50" s="31"/>
      <c r="L50" s="32"/>
      <c r="M50" s="30"/>
      <c r="N50" s="30"/>
      <c r="O50" s="31"/>
      <c r="P50" s="33"/>
      <c r="Q50" s="30"/>
      <c r="R50" s="30"/>
      <c r="S50" s="34"/>
      <c r="T50" s="29"/>
      <c r="U50" s="30"/>
      <c r="V50" s="30"/>
      <c r="W50" s="30"/>
      <c r="X50" s="31"/>
      <c r="Y50" s="33"/>
      <c r="Z50" s="30"/>
      <c r="AA50" s="30"/>
      <c r="AB50" s="31"/>
      <c r="AC50" s="33"/>
      <c r="AD50" s="30"/>
      <c r="AE50" s="30"/>
      <c r="AF50" s="34"/>
      <c r="AG50" s="29"/>
      <c r="AH50" s="30"/>
      <c r="AI50" s="30"/>
      <c r="AJ50" s="30"/>
      <c r="AK50" s="31"/>
      <c r="AL50" s="33"/>
      <c r="AM50" s="30"/>
      <c r="AN50" s="30"/>
      <c r="AO50" s="31"/>
      <c r="AP50" s="32"/>
      <c r="AQ50" s="30"/>
      <c r="AR50" s="30"/>
      <c r="AS50" s="30"/>
      <c r="AT50" s="34"/>
      <c r="AU50" s="33"/>
      <c r="AV50" s="30"/>
      <c r="AW50" s="30"/>
      <c r="AX50" s="31"/>
      <c r="AY50" s="33"/>
      <c r="AZ50" s="30"/>
      <c r="BA50" s="30"/>
      <c r="BB50" s="31"/>
      <c r="BC50" s="32"/>
      <c r="BD50" s="30"/>
      <c r="BE50" s="30"/>
      <c r="BF50" s="30"/>
      <c r="BG50" s="34"/>
    </row>
    <row r="51" spans="1:59" s="28" customFormat="1" ht="20.149999999999999" customHeight="1">
      <c r="A51" s="333"/>
      <c r="B51" s="551"/>
      <c r="C51" s="552"/>
      <c r="D51" s="549"/>
      <c r="E51" s="549"/>
      <c r="F51" s="550"/>
      <c r="G51" s="22"/>
      <c r="H51" s="23"/>
      <c r="I51" s="23"/>
      <c r="J51" s="23"/>
      <c r="K51" s="24"/>
      <c r="L51" s="25"/>
      <c r="M51" s="23"/>
      <c r="N51" s="23"/>
      <c r="O51" s="24"/>
      <c r="P51" s="26"/>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59" s="28" customFormat="1" ht="10" customHeight="1">
      <c r="A52" s="333">
        <v>24</v>
      </c>
      <c r="B52" s="551"/>
      <c r="C52" s="552"/>
      <c r="D52" s="549"/>
      <c r="E52" s="549"/>
      <c r="F52" s="550"/>
      <c r="G52" s="29"/>
      <c r="H52" s="30"/>
      <c r="I52" s="30"/>
      <c r="J52" s="30"/>
      <c r="K52" s="31"/>
      <c r="L52" s="32"/>
      <c r="M52" s="30"/>
      <c r="N52" s="30"/>
      <c r="O52" s="31"/>
      <c r="P52" s="33"/>
      <c r="Q52" s="30"/>
      <c r="R52" s="30"/>
      <c r="S52" s="34"/>
      <c r="T52" s="29"/>
      <c r="U52" s="30"/>
      <c r="V52" s="30"/>
      <c r="W52" s="30"/>
      <c r="X52" s="31"/>
      <c r="Y52" s="33"/>
      <c r="Z52" s="30"/>
      <c r="AA52" s="30"/>
      <c r="AB52" s="31"/>
      <c r="AC52" s="33"/>
      <c r="AD52" s="30"/>
      <c r="AE52" s="30"/>
      <c r="AF52" s="34"/>
      <c r="AG52" s="29"/>
      <c r="AH52" s="30"/>
      <c r="AI52" s="30"/>
      <c r="AJ52" s="30"/>
      <c r="AK52" s="31"/>
      <c r="AL52" s="33"/>
      <c r="AM52" s="30"/>
      <c r="AN52" s="30"/>
      <c r="AO52" s="31"/>
      <c r="AP52" s="32"/>
      <c r="AQ52" s="30"/>
      <c r="AR52" s="30"/>
      <c r="AS52" s="30"/>
      <c r="AT52" s="34"/>
      <c r="AU52" s="33"/>
      <c r="AV52" s="30"/>
      <c r="AW52" s="30"/>
      <c r="AX52" s="31"/>
      <c r="AY52" s="33"/>
      <c r="AZ52" s="30"/>
      <c r="BA52" s="30"/>
      <c r="BB52" s="31"/>
      <c r="BC52" s="32"/>
      <c r="BD52" s="30"/>
      <c r="BE52" s="30"/>
      <c r="BF52" s="30"/>
      <c r="BG52" s="34"/>
    </row>
    <row r="53" spans="1:59" s="28" customFormat="1" ht="20.149999999999999" customHeight="1">
      <c r="A53" s="333"/>
      <c r="B53" s="551"/>
      <c r="C53" s="552"/>
      <c r="D53" s="549"/>
      <c r="E53" s="549"/>
      <c r="F53" s="550"/>
      <c r="G53" s="22"/>
      <c r="H53" s="23"/>
      <c r="I53" s="23"/>
      <c r="J53" s="23"/>
      <c r="K53" s="24"/>
      <c r="L53" s="25"/>
      <c r="M53" s="23"/>
      <c r="N53" s="23"/>
      <c r="O53" s="24"/>
      <c r="P53" s="26"/>
      <c r="Q53" s="23"/>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59" s="28" customFormat="1" ht="10" customHeight="1">
      <c r="A54" s="333">
        <v>25</v>
      </c>
      <c r="B54" s="551"/>
      <c r="C54" s="552"/>
      <c r="D54" s="549"/>
      <c r="E54" s="549"/>
      <c r="F54" s="550"/>
      <c r="G54" s="29"/>
      <c r="H54" s="30"/>
      <c r="I54" s="30"/>
      <c r="J54" s="30"/>
      <c r="K54" s="31"/>
      <c r="L54" s="32"/>
      <c r="M54" s="30"/>
      <c r="N54" s="30"/>
      <c r="O54" s="31"/>
      <c r="P54" s="33"/>
      <c r="Q54" s="30"/>
      <c r="R54" s="30"/>
      <c r="S54" s="34"/>
      <c r="T54" s="29"/>
      <c r="U54" s="30"/>
      <c r="V54" s="30"/>
      <c r="W54" s="30"/>
      <c r="X54" s="31"/>
      <c r="Y54" s="33"/>
      <c r="Z54" s="30"/>
      <c r="AA54" s="30"/>
      <c r="AB54" s="31"/>
      <c r="AC54" s="33"/>
      <c r="AD54" s="30"/>
      <c r="AE54" s="30"/>
      <c r="AF54" s="34"/>
      <c r="AG54" s="29"/>
      <c r="AH54" s="30"/>
      <c r="AI54" s="30"/>
      <c r="AJ54" s="30"/>
      <c r="AK54" s="31"/>
      <c r="AL54" s="33"/>
      <c r="AM54" s="30"/>
      <c r="AN54" s="30"/>
      <c r="AO54" s="31"/>
      <c r="AP54" s="32"/>
      <c r="AQ54" s="30"/>
      <c r="AR54" s="30"/>
      <c r="AS54" s="30"/>
      <c r="AT54" s="34"/>
      <c r="AU54" s="33"/>
      <c r="AV54" s="30"/>
      <c r="AW54" s="30"/>
      <c r="AX54" s="31"/>
      <c r="AY54" s="33"/>
      <c r="AZ54" s="30"/>
      <c r="BA54" s="30"/>
      <c r="BB54" s="31"/>
      <c r="BC54" s="32"/>
      <c r="BD54" s="30"/>
      <c r="BE54" s="30"/>
      <c r="BF54" s="30"/>
      <c r="BG54" s="34"/>
    </row>
    <row r="55" spans="1:59" s="28" customFormat="1" ht="20.149999999999999" customHeight="1">
      <c r="A55" s="333"/>
      <c r="B55" s="551"/>
      <c r="C55" s="552"/>
      <c r="D55" s="549"/>
      <c r="E55" s="549"/>
      <c r="F55" s="550"/>
      <c r="G55" s="22"/>
      <c r="H55" s="23"/>
      <c r="I55" s="23"/>
      <c r="J55" s="23"/>
      <c r="K55" s="24"/>
      <c r="L55" s="25"/>
      <c r="M55" s="23"/>
      <c r="N55" s="23"/>
      <c r="O55" s="24"/>
      <c r="P55" s="26"/>
      <c r="Q55" s="23"/>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59" s="28" customFormat="1" ht="10" customHeight="1">
      <c r="A56" s="333">
        <v>26</v>
      </c>
      <c r="B56" s="551"/>
      <c r="C56" s="552"/>
      <c r="D56" s="549"/>
      <c r="E56" s="549"/>
      <c r="F56" s="550"/>
      <c r="G56" s="29"/>
      <c r="H56" s="30"/>
      <c r="I56" s="30"/>
      <c r="J56" s="30"/>
      <c r="K56" s="31"/>
      <c r="L56" s="32"/>
      <c r="M56" s="30"/>
      <c r="N56" s="30"/>
      <c r="O56" s="31"/>
      <c r="P56" s="33"/>
      <c r="Q56" s="30"/>
      <c r="R56" s="30"/>
      <c r="S56" s="34"/>
      <c r="T56" s="29"/>
      <c r="U56" s="30"/>
      <c r="V56" s="30"/>
      <c r="W56" s="30"/>
      <c r="X56" s="31"/>
      <c r="Y56" s="33"/>
      <c r="Z56" s="30"/>
      <c r="AA56" s="30"/>
      <c r="AB56" s="31"/>
      <c r="AC56" s="33"/>
      <c r="AD56" s="30"/>
      <c r="AE56" s="30"/>
      <c r="AF56" s="34"/>
      <c r="AG56" s="29"/>
      <c r="AH56" s="30"/>
      <c r="AI56" s="30"/>
      <c r="AJ56" s="30"/>
      <c r="AK56" s="31"/>
      <c r="AL56" s="33"/>
      <c r="AM56" s="30"/>
      <c r="AN56" s="30"/>
      <c r="AO56" s="31"/>
      <c r="AP56" s="32"/>
      <c r="AQ56" s="30"/>
      <c r="AR56" s="30"/>
      <c r="AS56" s="30"/>
      <c r="AT56" s="34"/>
      <c r="AU56" s="33"/>
      <c r="AV56" s="30"/>
      <c r="AW56" s="30"/>
      <c r="AX56" s="31"/>
      <c r="AY56" s="33"/>
      <c r="AZ56" s="30"/>
      <c r="BA56" s="30"/>
      <c r="BB56" s="31"/>
      <c r="BC56" s="32"/>
      <c r="BD56" s="30"/>
      <c r="BE56" s="30"/>
      <c r="BF56" s="30"/>
      <c r="BG56" s="34"/>
    </row>
    <row r="57" spans="1:59" s="28" customFormat="1" ht="20.149999999999999" customHeight="1">
      <c r="A57" s="333"/>
      <c r="B57" s="551"/>
      <c r="C57" s="552"/>
      <c r="D57" s="549"/>
      <c r="E57" s="549"/>
      <c r="F57" s="550"/>
      <c r="G57" s="22"/>
      <c r="H57" s="23"/>
      <c r="I57" s="23"/>
      <c r="J57" s="23"/>
      <c r="K57" s="24"/>
      <c r="L57" s="25"/>
      <c r="M57" s="23"/>
      <c r="N57" s="23"/>
      <c r="O57" s="24"/>
      <c r="P57" s="26"/>
      <c r="Q57" s="23"/>
      <c r="R57" s="23"/>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59" s="28" customFormat="1" ht="10" customHeight="1">
      <c r="A58" s="333">
        <v>27</v>
      </c>
      <c r="B58" s="551"/>
      <c r="C58" s="552"/>
      <c r="D58" s="549"/>
      <c r="E58" s="549"/>
      <c r="F58" s="550"/>
      <c r="G58" s="29"/>
      <c r="H58" s="30"/>
      <c r="I58" s="30"/>
      <c r="J58" s="30"/>
      <c r="K58" s="31"/>
      <c r="L58" s="32"/>
      <c r="M58" s="30"/>
      <c r="N58" s="30"/>
      <c r="O58" s="31"/>
      <c r="P58" s="33"/>
      <c r="Q58" s="30"/>
      <c r="R58" s="30"/>
      <c r="S58" s="34"/>
      <c r="T58" s="29"/>
      <c r="U58" s="30"/>
      <c r="V58" s="30"/>
      <c r="W58" s="30"/>
      <c r="X58" s="31"/>
      <c r="Y58" s="33"/>
      <c r="Z58" s="30"/>
      <c r="AA58" s="30"/>
      <c r="AB58" s="31"/>
      <c r="AC58" s="33"/>
      <c r="AD58" s="30"/>
      <c r="AE58" s="30"/>
      <c r="AF58" s="34"/>
      <c r="AG58" s="29"/>
      <c r="AH58" s="30"/>
      <c r="AI58" s="30"/>
      <c r="AJ58" s="30"/>
      <c r="AK58" s="31"/>
      <c r="AL58" s="33"/>
      <c r="AM58" s="30"/>
      <c r="AN58" s="30"/>
      <c r="AO58" s="31"/>
      <c r="AP58" s="32"/>
      <c r="AQ58" s="30"/>
      <c r="AR58" s="30"/>
      <c r="AS58" s="30"/>
      <c r="AT58" s="34"/>
      <c r="AU58" s="33"/>
      <c r="AV58" s="30"/>
      <c r="AW58" s="30"/>
      <c r="AX58" s="31"/>
      <c r="AY58" s="33"/>
      <c r="AZ58" s="30"/>
      <c r="BA58" s="30"/>
      <c r="BB58" s="31"/>
      <c r="BC58" s="32"/>
      <c r="BD58" s="30"/>
      <c r="BE58" s="30"/>
      <c r="BF58" s="30"/>
      <c r="BG58" s="34"/>
    </row>
    <row r="59" spans="1:59" s="28" customFormat="1" ht="20.149999999999999" customHeight="1">
      <c r="A59" s="333"/>
      <c r="B59" s="551"/>
      <c r="C59" s="552"/>
      <c r="D59" s="549"/>
      <c r="E59" s="549"/>
      <c r="F59" s="55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59" s="28" customFormat="1" ht="10" customHeight="1">
      <c r="A60" s="333">
        <v>28</v>
      </c>
      <c r="B60" s="551"/>
      <c r="C60" s="552"/>
      <c r="D60" s="549"/>
      <c r="E60" s="549"/>
      <c r="F60" s="550"/>
      <c r="G60" s="29"/>
      <c r="H60" s="30"/>
      <c r="I60" s="30"/>
      <c r="J60" s="30"/>
      <c r="K60" s="31"/>
      <c r="L60" s="32"/>
      <c r="M60" s="30"/>
      <c r="N60" s="30"/>
      <c r="O60" s="31"/>
      <c r="P60" s="33"/>
      <c r="Q60" s="30"/>
      <c r="R60" s="30"/>
      <c r="S60" s="34"/>
      <c r="T60" s="29"/>
      <c r="U60" s="30"/>
      <c r="V60" s="30"/>
      <c r="W60" s="30"/>
      <c r="X60" s="31"/>
      <c r="Y60" s="33"/>
      <c r="Z60" s="30"/>
      <c r="AA60" s="30"/>
      <c r="AB60" s="31"/>
      <c r="AC60" s="33"/>
      <c r="AD60" s="30"/>
      <c r="AE60" s="30"/>
      <c r="AF60" s="34"/>
      <c r="AG60" s="29"/>
      <c r="AH60" s="30"/>
      <c r="AI60" s="30"/>
      <c r="AJ60" s="30"/>
      <c r="AK60" s="31"/>
      <c r="AL60" s="33"/>
      <c r="AM60" s="30"/>
      <c r="AN60" s="30"/>
      <c r="AO60" s="31"/>
      <c r="AP60" s="32"/>
      <c r="AQ60" s="30"/>
      <c r="AR60" s="30"/>
      <c r="AS60" s="30"/>
      <c r="AT60" s="34"/>
      <c r="AU60" s="33"/>
      <c r="AV60" s="30"/>
      <c r="AW60" s="30"/>
      <c r="AX60" s="31"/>
      <c r="AY60" s="33"/>
      <c r="AZ60" s="30"/>
      <c r="BA60" s="30"/>
      <c r="BB60" s="31"/>
      <c r="BC60" s="32"/>
      <c r="BD60" s="30"/>
      <c r="BE60" s="30"/>
      <c r="BF60" s="30"/>
      <c r="BG60" s="34"/>
    </row>
    <row r="61" spans="1:59" s="28" customFormat="1" ht="20.149999999999999" customHeight="1">
      <c r="A61" s="333"/>
      <c r="B61" s="551"/>
      <c r="C61" s="552"/>
      <c r="D61" s="549"/>
      <c r="E61" s="549"/>
      <c r="F61" s="550"/>
      <c r="G61" s="22"/>
      <c r="H61" s="23"/>
      <c r="I61" s="23"/>
      <c r="J61" s="23"/>
      <c r="K61" s="24"/>
      <c r="L61" s="25"/>
      <c r="M61" s="23"/>
      <c r="N61" s="23"/>
      <c r="O61" s="24"/>
      <c r="P61" s="26"/>
      <c r="Q61" s="23"/>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59" s="28" customFormat="1" ht="10" customHeight="1">
      <c r="A62" s="333">
        <v>29</v>
      </c>
      <c r="B62" s="551"/>
      <c r="C62" s="552"/>
      <c r="D62" s="549"/>
      <c r="E62" s="549"/>
      <c r="F62" s="550"/>
      <c r="G62" s="29"/>
      <c r="H62" s="30"/>
      <c r="I62" s="30"/>
      <c r="J62" s="30"/>
      <c r="K62" s="31"/>
      <c r="L62" s="32"/>
      <c r="M62" s="30"/>
      <c r="N62" s="30"/>
      <c r="O62" s="31"/>
      <c r="P62" s="33"/>
      <c r="Q62" s="30"/>
      <c r="R62" s="30"/>
      <c r="S62" s="34"/>
      <c r="T62" s="29"/>
      <c r="U62" s="30"/>
      <c r="V62" s="30"/>
      <c r="W62" s="30"/>
      <c r="X62" s="31"/>
      <c r="Y62" s="33"/>
      <c r="Z62" s="30"/>
      <c r="AA62" s="30"/>
      <c r="AB62" s="31"/>
      <c r="AC62" s="33"/>
      <c r="AD62" s="30"/>
      <c r="AE62" s="30"/>
      <c r="AF62" s="34"/>
      <c r="AG62" s="29"/>
      <c r="AH62" s="30"/>
      <c r="AI62" s="30"/>
      <c r="AJ62" s="30"/>
      <c r="AK62" s="31"/>
      <c r="AL62" s="33"/>
      <c r="AM62" s="30"/>
      <c r="AN62" s="30"/>
      <c r="AO62" s="31"/>
      <c r="AP62" s="32"/>
      <c r="AQ62" s="30"/>
      <c r="AR62" s="30"/>
      <c r="AS62" s="30"/>
      <c r="AT62" s="34"/>
      <c r="AU62" s="33"/>
      <c r="AV62" s="30"/>
      <c r="AW62" s="30"/>
      <c r="AX62" s="31"/>
      <c r="AY62" s="33"/>
      <c r="AZ62" s="30"/>
      <c r="BA62" s="30"/>
      <c r="BB62" s="31"/>
      <c r="BC62" s="32"/>
      <c r="BD62" s="30"/>
      <c r="BE62" s="30"/>
      <c r="BF62" s="30"/>
      <c r="BG62" s="34"/>
    </row>
    <row r="63" spans="1:59" s="28" customFormat="1" ht="20.149999999999999" customHeight="1">
      <c r="A63" s="333"/>
      <c r="B63" s="551"/>
      <c r="C63" s="552"/>
      <c r="D63" s="549"/>
      <c r="E63" s="549"/>
      <c r="F63" s="550"/>
      <c r="G63" s="22"/>
      <c r="H63" s="23"/>
      <c r="I63" s="23"/>
      <c r="J63" s="23"/>
      <c r="K63" s="24"/>
      <c r="L63" s="25"/>
      <c r="M63" s="23"/>
      <c r="N63" s="23"/>
      <c r="O63" s="24"/>
      <c r="P63" s="26"/>
      <c r="Q63" s="23"/>
      <c r="R63" s="23"/>
      <c r="S63" s="27"/>
      <c r="T63" s="22"/>
      <c r="U63" s="23"/>
      <c r="V63" s="23"/>
      <c r="W63" s="23"/>
      <c r="X63" s="24"/>
      <c r="Y63" s="26"/>
      <c r="Z63" s="23"/>
      <c r="AA63" s="23"/>
      <c r="AB63" s="24"/>
      <c r="AC63" s="26"/>
      <c r="AD63" s="23"/>
      <c r="AE63" s="23"/>
      <c r="AF63" s="27"/>
      <c r="AG63" s="22"/>
      <c r="AH63" s="23"/>
      <c r="AI63" s="23"/>
      <c r="AJ63" s="23"/>
      <c r="AK63" s="24"/>
      <c r="AL63" s="26"/>
      <c r="AM63" s="23"/>
      <c r="AN63" s="23"/>
      <c r="AO63" s="24"/>
      <c r="AP63" s="25"/>
      <c r="AQ63" s="23"/>
      <c r="AR63" s="23"/>
      <c r="AS63" s="23"/>
      <c r="AT63" s="27"/>
      <c r="AU63" s="26"/>
      <c r="AV63" s="23"/>
      <c r="AW63" s="23"/>
      <c r="AX63" s="24"/>
      <c r="AY63" s="26"/>
      <c r="AZ63" s="23"/>
      <c r="BA63" s="23"/>
      <c r="BB63" s="24"/>
      <c r="BC63" s="25"/>
      <c r="BD63" s="23"/>
      <c r="BE63" s="23"/>
      <c r="BF63" s="23"/>
      <c r="BG63" s="27"/>
    </row>
    <row r="64" spans="1:59" s="28" customFormat="1" ht="10" customHeight="1">
      <c r="A64" s="333">
        <v>30</v>
      </c>
      <c r="B64" s="551"/>
      <c r="C64" s="552"/>
      <c r="D64" s="549"/>
      <c r="E64" s="549"/>
      <c r="F64" s="550"/>
      <c r="G64" s="29"/>
      <c r="H64" s="30"/>
      <c r="I64" s="30"/>
      <c r="J64" s="30"/>
      <c r="K64" s="31"/>
      <c r="L64" s="32"/>
      <c r="M64" s="30"/>
      <c r="N64" s="30"/>
      <c r="O64" s="31"/>
      <c r="P64" s="33"/>
      <c r="Q64" s="30"/>
      <c r="R64" s="30"/>
      <c r="S64" s="34"/>
      <c r="T64" s="29"/>
      <c r="U64" s="30"/>
      <c r="V64" s="30"/>
      <c r="W64" s="30"/>
      <c r="X64" s="31"/>
      <c r="Y64" s="33"/>
      <c r="Z64" s="30"/>
      <c r="AA64" s="30"/>
      <c r="AB64" s="31"/>
      <c r="AC64" s="33"/>
      <c r="AD64" s="30"/>
      <c r="AE64" s="30"/>
      <c r="AF64" s="34"/>
      <c r="AG64" s="29"/>
      <c r="AH64" s="30"/>
      <c r="AI64" s="30"/>
      <c r="AJ64" s="30"/>
      <c r="AK64" s="31"/>
      <c r="AL64" s="33"/>
      <c r="AM64" s="30"/>
      <c r="AN64" s="30"/>
      <c r="AO64" s="31"/>
      <c r="AP64" s="32"/>
      <c r="AQ64" s="30"/>
      <c r="AR64" s="30"/>
      <c r="AS64" s="30"/>
      <c r="AT64" s="34"/>
      <c r="AU64" s="33"/>
      <c r="AV64" s="30"/>
      <c r="AW64" s="30"/>
      <c r="AX64" s="31"/>
      <c r="AY64" s="33"/>
      <c r="AZ64" s="30"/>
      <c r="BA64" s="30"/>
      <c r="BB64" s="31"/>
      <c r="BC64" s="32"/>
      <c r="BD64" s="30"/>
      <c r="BE64" s="30"/>
      <c r="BF64" s="30"/>
      <c r="BG64" s="34"/>
    </row>
    <row r="65" spans="1:59" s="28" customFormat="1" ht="20.149999999999999" customHeight="1">
      <c r="A65" s="333"/>
      <c r="B65" s="551"/>
      <c r="C65" s="552"/>
      <c r="D65" s="549"/>
      <c r="E65" s="549"/>
      <c r="F65" s="550"/>
      <c r="G65" s="22"/>
      <c r="H65" s="23"/>
      <c r="I65" s="23"/>
      <c r="J65" s="23"/>
      <c r="K65" s="24"/>
      <c r="L65" s="25"/>
      <c r="M65" s="23"/>
      <c r="N65" s="23"/>
      <c r="O65" s="24"/>
      <c r="P65" s="26"/>
      <c r="Q65" s="23"/>
      <c r="R65" s="23"/>
      <c r="S65" s="27"/>
      <c r="T65" s="22"/>
      <c r="U65" s="23"/>
      <c r="V65" s="23"/>
      <c r="W65" s="23"/>
      <c r="X65" s="24"/>
      <c r="Y65" s="26"/>
      <c r="Z65" s="23"/>
      <c r="AA65" s="23"/>
      <c r="AB65" s="24"/>
      <c r="AC65" s="26"/>
      <c r="AD65" s="23"/>
      <c r="AE65" s="23"/>
      <c r="AF65" s="27"/>
      <c r="AG65" s="22"/>
      <c r="AH65" s="23"/>
      <c r="AI65" s="23"/>
      <c r="AJ65" s="23"/>
      <c r="AK65" s="24"/>
      <c r="AL65" s="26"/>
      <c r="AM65" s="23"/>
      <c r="AN65" s="23"/>
      <c r="AO65" s="24"/>
      <c r="AP65" s="25"/>
      <c r="AQ65" s="23"/>
      <c r="AR65" s="23"/>
      <c r="AS65" s="23"/>
      <c r="AT65" s="27"/>
      <c r="AU65" s="26"/>
      <c r="AV65" s="23"/>
      <c r="AW65" s="23"/>
      <c r="AX65" s="24"/>
      <c r="AY65" s="26"/>
      <c r="AZ65" s="23"/>
      <c r="BA65" s="23"/>
      <c r="BB65" s="24"/>
      <c r="BC65" s="25"/>
      <c r="BD65" s="23"/>
      <c r="BE65" s="23"/>
      <c r="BF65" s="23"/>
      <c r="BG65" s="27"/>
    </row>
    <row r="66" spans="1:59" s="28" customFormat="1" ht="10" customHeight="1">
      <c r="A66" s="333">
        <v>31</v>
      </c>
      <c r="B66" s="551"/>
      <c r="C66" s="552"/>
      <c r="D66" s="549"/>
      <c r="E66" s="549"/>
      <c r="F66" s="550"/>
      <c r="G66" s="29"/>
      <c r="H66" s="30"/>
      <c r="I66" s="30"/>
      <c r="J66" s="30"/>
      <c r="K66" s="31"/>
      <c r="L66" s="32"/>
      <c r="M66" s="30"/>
      <c r="N66" s="30"/>
      <c r="O66" s="31"/>
      <c r="P66" s="33"/>
      <c r="Q66" s="30"/>
      <c r="R66" s="30"/>
      <c r="S66" s="34"/>
      <c r="T66" s="29"/>
      <c r="U66" s="30"/>
      <c r="V66" s="30"/>
      <c r="W66" s="30"/>
      <c r="X66" s="31"/>
      <c r="Y66" s="33"/>
      <c r="Z66" s="30"/>
      <c r="AA66" s="30"/>
      <c r="AB66" s="31"/>
      <c r="AC66" s="33"/>
      <c r="AD66" s="30"/>
      <c r="AE66" s="30"/>
      <c r="AF66" s="34"/>
      <c r="AG66" s="29"/>
      <c r="AH66" s="30"/>
      <c r="AI66" s="30"/>
      <c r="AJ66" s="30"/>
      <c r="AK66" s="31"/>
      <c r="AL66" s="33"/>
      <c r="AM66" s="30"/>
      <c r="AN66" s="30"/>
      <c r="AO66" s="31"/>
      <c r="AP66" s="32"/>
      <c r="AQ66" s="30"/>
      <c r="AR66" s="30"/>
      <c r="AS66" s="30"/>
      <c r="AT66" s="34"/>
      <c r="AU66" s="33"/>
      <c r="AV66" s="30"/>
      <c r="AW66" s="30"/>
      <c r="AX66" s="31"/>
      <c r="AY66" s="33"/>
      <c r="AZ66" s="30"/>
      <c r="BA66" s="30"/>
      <c r="BB66" s="31"/>
      <c r="BC66" s="32"/>
      <c r="BD66" s="30"/>
      <c r="BE66" s="30"/>
      <c r="BF66" s="30"/>
      <c r="BG66" s="34"/>
    </row>
    <row r="67" spans="1:59" s="28" customFormat="1" ht="20.149999999999999" customHeight="1">
      <c r="A67" s="333"/>
      <c r="B67" s="551"/>
      <c r="C67" s="552"/>
      <c r="D67" s="549"/>
      <c r="E67" s="549"/>
      <c r="F67" s="550"/>
      <c r="G67" s="22"/>
      <c r="H67" s="23"/>
      <c r="I67" s="23"/>
      <c r="J67" s="23"/>
      <c r="K67" s="24"/>
      <c r="L67" s="25"/>
      <c r="M67" s="23"/>
      <c r="N67" s="23"/>
      <c r="O67" s="24"/>
      <c r="P67" s="26"/>
      <c r="Q67" s="23"/>
      <c r="R67" s="23"/>
      <c r="S67" s="27"/>
      <c r="T67" s="22"/>
      <c r="U67" s="23"/>
      <c r="V67" s="23"/>
      <c r="W67" s="23"/>
      <c r="X67" s="24"/>
      <c r="Y67" s="26"/>
      <c r="Z67" s="23"/>
      <c r="AA67" s="23"/>
      <c r="AB67" s="24"/>
      <c r="AC67" s="26"/>
      <c r="AD67" s="23"/>
      <c r="AE67" s="23"/>
      <c r="AF67" s="27"/>
      <c r="AG67" s="22"/>
      <c r="AH67" s="23"/>
      <c r="AI67" s="23"/>
      <c r="AJ67" s="23"/>
      <c r="AK67" s="24"/>
      <c r="AL67" s="26"/>
      <c r="AM67" s="23"/>
      <c r="AN67" s="23"/>
      <c r="AO67" s="24"/>
      <c r="AP67" s="25"/>
      <c r="AQ67" s="23"/>
      <c r="AR67" s="23"/>
      <c r="AS67" s="23"/>
      <c r="AT67" s="27"/>
      <c r="AU67" s="26"/>
      <c r="AV67" s="23"/>
      <c r="AW67" s="23"/>
      <c r="AX67" s="24"/>
      <c r="AY67" s="26"/>
      <c r="AZ67" s="23"/>
      <c r="BA67" s="23"/>
      <c r="BB67" s="24"/>
      <c r="BC67" s="25"/>
      <c r="BD67" s="23"/>
      <c r="BE67" s="23"/>
      <c r="BF67" s="23"/>
      <c r="BG67" s="27"/>
    </row>
    <row r="68" spans="1:59" s="28" customFormat="1" ht="10" customHeight="1">
      <c r="A68" s="333">
        <v>32</v>
      </c>
      <c r="B68" s="551"/>
      <c r="C68" s="552"/>
      <c r="D68" s="549"/>
      <c r="E68" s="549"/>
      <c r="F68" s="550"/>
      <c r="G68" s="29"/>
      <c r="H68" s="30"/>
      <c r="I68" s="30"/>
      <c r="J68" s="30"/>
      <c r="K68" s="31"/>
      <c r="L68" s="32"/>
      <c r="M68" s="30"/>
      <c r="N68" s="30"/>
      <c r="O68" s="31"/>
      <c r="P68" s="33"/>
      <c r="Q68" s="30"/>
      <c r="R68" s="30"/>
      <c r="S68" s="34"/>
      <c r="T68" s="29"/>
      <c r="U68" s="30"/>
      <c r="V68" s="30"/>
      <c r="W68" s="30"/>
      <c r="X68" s="31"/>
      <c r="Y68" s="33"/>
      <c r="Z68" s="30"/>
      <c r="AA68" s="30"/>
      <c r="AB68" s="31"/>
      <c r="AC68" s="33"/>
      <c r="AD68" s="30"/>
      <c r="AE68" s="30"/>
      <c r="AF68" s="34"/>
      <c r="AG68" s="29"/>
      <c r="AH68" s="30"/>
      <c r="AI68" s="30"/>
      <c r="AJ68" s="30"/>
      <c r="AK68" s="31"/>
      <c r="AL68" s="33"/>
      <c r="AM68" s="30"/>
      <c r="AN68" s="30"/>
      <c r="AO68" s="31"/>
      <c r="AP68" s="32"/>
      <c r="AQ68" s="30"/>
      <c r="AR68" s="30"/>
      <c r="AS68" s="30"/>
      <c r="AT68" s="34"/>
      <c r="AU68" s="33"/>
      <c r="AV68" s="30"/>
      <c r="AW68" s="30"/>
      <c r="AX68" s="31"/>
      <c r="AY68" s="33"/>
      <c r="AZ68" s="30"/>
      <c r="BA68" s="30"/>
      <c r="BB68" s="31"/>
      <c r="BC68" s="32"/>
      <c r="BD68" s="30"/>
      <c r="BE68" s="30"/>
      <c r="BF68" s="30"/>
      <c r="BG68" s="34"/>
    </row>
    <row r="69" spans="1:59" s="28" customFormat="1" ht="20.149999999999999" customHeight="1">
      <c r="A69" s="333"/>
      <c r="B69" s="551"/>
      <c r="C69" s="552"/>
      <c r="D69" s="549"/>
      <c r="E69" s="549"/>
      <c r="F69" s="550"/>
      <c r="G69" s="22"/>
      <c r="H69" s="23"/>
      <c r="I69" s="23"/>
      <c r="J69" s="23"/>
      <c r="K69" s="24"/>
      <c r="L69" s="25"/>
      <c r="M69" s="23"/>
      <c r="N69" s="23"/>
      <c r="O69" s="24"/>
      <c r="P69" s="26"/>
      <c r="Q69" s="23"/>
      <c r="R69" s="23"/>
      <c r="S69" s="27"/>
      <c r="T69" s="22"/>
      <c r="U69" s="23"/>
      <c r="V69" s="23"/>
      <c r="W69" s="23"/>
      <c r="X69" s="24"/>
      <c r="Y69" s="26"/>
      <c r="Z69" s="23"/>
      <c r="AA69" s="23"/>
      <c r="AB69" s="24"/>
      <c r="AC69" s="26"/>
      <c r="AD69" s="23"/>
      <c r="AE69" s="23"/>
      <c r="AF69" s="27"/>
      <c r="AG69" s="22"/>
      <c r="AH69" s="23"/>
      <c r="AI69" s="23"/>
      <c r="AJ69" s="23"/>
      <c r="AK69" s="24"/>
      <c r="AL69" s="26"/>
      <c r="AM69" s="23"/>
      <c r="AN69" s="23"/>
      <c r="AO69" s="24"/>
      <c r="AP69" s="25"/>
      <c r="AQ69" s="23"/>
      <c r="AR69" s="23"/>
      <c r="AS69" s="23"/>
      <c r="AT69" s="27"/>
      <c r="AU69" s="26"/>
      <c r="AV69" s="23"/>
      <c r="AW69" s="23"/>
      <c r="AX69" s="24"/>
      <c r="AY69" s="26"/>
      <c r="AZ69" s="23"/>
      <c r="BA69" s="23"/>
      <c r="BB69" s="24"/>
      <c r="BC69" s="25"/>
      <c r="BD69" s="23"/>
      <c r="BE69" s="23"/>
      <c r="BF69" s="23"/>
      <c r="BG69" s="27"/>
    </row>
    <row r="70" spans="1:59" s="28" customFormat="1" ht="10" customHeight="1">
      <c r="A70" s="333">
        <v>33</v>
      </c>
      <c r="B70" s="551"/>
      <c r="C70" s="552"/>
      <c r="D70" s="549"/>
      <c r="E70" s="549"/>
      <c r="F70" s="550"/>
      <c r="G70" s="29"/>
      <c r="H70" s="30"/>
      <c r="I70" s="30"/>
      <c r="J70" s="30"/>
      <c r="K70" s="31"/>
      <c r="L70" s="32"/>
      <c r="M70" s="30"/>
      <c r="N70" s="30"/>
      <c r="O70" s="31"/>
      <c r="P70" s="33"/>
      <c r="Q70" s="30"/>
      <c r="R70" s="30"/>
      <c r="S70" s="34"/>
      <c r="T70" s="29"/>
      <c r="U70" s="30"/>
      <c r="V70" s="30"/>
      <c r="W70" s="30"/>
      <c r="X70" s="31"/>
      <c r="Y70" s="33"/>
      <c r="Z70" s="30"/>
      <c r="AA70" s="30"/>
      <c r="AB70" s="31"/>
      <c r="AC70" s="33"/>
      <c r="AD70" s="30"/>
      <c r="AE70" s="30"/>
      <c r="AF70" s="34"/>
      <c r="AG70" s="29"/>
      <c r="AH70" s="30"/>
      <c r="AI70" s="30"/>
      <c r="AJ70" s="30"/>
      <c r="AK70" s="31"/>
      <c r="AL70" s="33"/>
      <c r="AM70" s="30"/>
      <c r="AN70" s="30"/>
      <c r="AO70" s="31"/>
      <c r="AP70" s="32"/>
      <c r="AQ70" s="30"/>
      <c r="AR70" s="30"/>
      <c r="AS70" s="30"/>
      <c r="AT70" s="34"/>
      <c r="AU70" s="33"/>
      <c r="AV70" s="30"/>
      <c r="AW70" s="30"/>
      <c r="AX70" s="31"/>
      <c r="AY70" s="33"/>
      <c r="AZ70" s="30"/>
      <c r="BA70" s="30"/>
      <c r="BB70" s="31"/>
      <c r="BC70" s="32"/>
      <c r="BD70" s="30"/>
      <c r="BE70" s="30"/>
      <c r="BF70" s="30"/>
      <c r="BG70" s="34"/>
    </row>
    <row r="71" spans="1:59" s="28" customFormat="1" ht="20.149999999999999" customHeight="1">
      <c r="A71" s="333"/>
      <c r="B71" s="551"/>
      <c r="C71" s="552"/>
      <c r="D71" s="549"/>
      <c r="E71" s="549"/>
      <c r="F71" s="550"/>
      <c r="G71" s="22"/>
      <c r="H71" s="23"/>
      <c r="I71" s="23"/>
      <c r="J71" s="23"/>
      <c r="K71" s="24"/>
      <c r="L71" s="25"/>
      <c r="M71" s="23"/>
      <c r="N71" s="23"/>
      <c r="O71" s="24"/>
      <c r="P71" s="26"/>
      <c r="Q71" s="23"/>
      <c r="R71" s="23"/>
      <c r="S71" s="27"/>
      <c r="T71" s="22"/>
      <c r="U71" s="23"/>
      <c r="V71" s="23"/>
      <c r="W71" s="23"/>
      <c r="X71" s="24"/>
      <c r="Y71" s="26"/>
      <c r="Z71" s="23"/>
      <c r="AA71" s="23"/>
      <c r="AB71" s="24"/>
      <c r="AC71" s="26"/>
      <c r="AD71" s="23"/>
      <c r="AE71" s="23"/>
      <c r="AF71" s="27"/>
      <c r="AG71" s="22"/>
      <c r="AH71" s="23"/>
      <c r="AI71" s="23"/>
      <c r="AJ71" s="23"/>
      <c r="AK71" s="24"/>
      <c r="AL71" s="26"/>
      <c r="AM71" s="23"/>
      <c r="AN71" s="23"/>
      <c r="AO71" s="24"/>
      <c r="AP71" s="25"/>
      <c r="AQ71" s="23"/>
      <c r="AR71" s="23"/>
      <c r="AS71" s="23"/>
      <c r="AT71" s="27"/>
      <c r="AU71" s="26"/>
      <c r="AV71" s="23"/>
      <c r="AW71" s="23"/>
      <c r="AX71" s="24"/>
      <c r="AY71" s="26"/>
      <c r="AZ71" s="23"/>
      <c r="BA71" s="23"/>
      <c r="BB71" s="24"/>
      <c r="BC71" s="25"/>
      <c r="BD71" s="23"/>
      <c r="BE71" s="23"/>
      <c r="BF71" s="23"/>
      <c r="BG71" s="27"/>
    </row>
    <row r="72" spans="1:59" s="28" customFormat="1" ht="10" customHeight="1">
      <c r="A72" s="333">
        <v>34</v>
      </c>
      <c r="B72" s="551"/>
      <c r="C72" s="552"/>
      <c r="D72" s="549"/>
      <c r="E72" s="549"/>
      <c r="F72" s="550"/>
      <c r="G72" s="29"/>
      <c r="H72" s="30"/>
      <c r="I72" s="30"/>
      <c r="J72" s="30"/>
      <c r="K72" s="31"/>
      <c r="L72" s="32"/>
      <c r="M72" s="30"/>
      <c r="N72" s="30"/>
      <c r="O72" s="31"/>
      <c r="P72" s="33"/>
      <c r="Q72" s="30"/>
      <c r="R72" s="30"/>
      <c r="S72" s="34"/>
      <c r="T72" s="29"/>
      <c r="U72" s="30"/>
      <c r="V72" s="30"/>
      <c r="W72" s="30"/>
      <c r="X72" s="31"/>
      <c r="Y72" s="33"/>
      <c r="Z72" s="30"/>
      <c r="AA72" s="30"/>
      <c r="AB72" s="31"/>
      <c r="AC72" s="33"/>
      <c r="AD72" s="30"/>
      <c r="AE72" s="30"/>
      <c r="AF72" s="34"/>
      <c r="AG72" s="29"/>
      <c r="AH72" s="30"/>
      <c r="AI72" s="30"/>
      <c r="AJ72" s="30"/>
      <c r="AK72" s="31"/>
      <c r="AL72" s="33"/>
      <c r="AM72" s="30"/>
      <c r="AN72" s="30"/>
      <c r="AO72" s="31"/>
      <c r="AP72" s="32"/>
      <c r="AQ72" s="30"/>
      <c r="AR72" s="30"/>
      <c r="AS72" s="30"/>
      <c r="AT72" s="34"/>
      <c r="AU72" s="33"/>
      <c r="AV72" s="30"/>
      <c r="AW72" s="30"/>
      <c r="AX72" s="31"/>
      <c r="AY72" s="33"/>
      <c r="AZ72" s="30"/>
      <c r="BA72" s="30"/>
      <c r="BB72" s="31"/>
      <c r="BC72" s="32"/>
      <c r="BD72" s="30"/>
      <c r="BE72" s="30"/>
      <c r="BF72" s="30"/>
      <c r="BG72" s="34"/>
    </row>
    <row r="73" spans="1:59" s="28" customFormat="1" ht="20.149999999999999" customHeight="1">
      <c r="A73" s="333"/>
      <c r="B73" s="551"/>
      <c r="C73" s="552"/>
      <c r="D73" s="549"/>
      <c r="E73" s="549"/>
      <c r="F73" s="550"/>
      <c r="G73" s="22"/>
      <c r="H73" s="23"/>
      <c r="I73" s="23"/>
      <c r="J73" s="23"/>
      <c r="K73" s="24"/>
      <c r="L73" s="25"/>
      <c r="M73" s="23"/>
      <c r="N73" s="23"/>
      <c r="O73" s="24"/>
      <c r="P73" s="26"/>
      <c r="Q73" s="23"/>
      <c r="R73" s="23"/>
      <c r="S73" s="27"/>
      <c r="T73" s="22"/>
      <c r="U73" s="23"/>
      <c r="V73" s="23"/>
      <c r="W73" s="23"/>
      <c r="X73" s="24"/>
      <c r="Y73" s="26"/>
      <c r="Z73" s="23"/>
      <c r="AA73" s="23"/>
      <c r="AB73" s="24"/>
      <c r="AC73" s="26"/>
      <c r="AD73" s="23"/>
      <c r="AE73" s="23"/>
      <c r="AF73" s="27"/>
      <c r="AG73" s="22"/>
      <c r="AH73" s="23"/>
      <c r="AI73" s="23"/>
      <c r="AJ73" s="23"/>
      <c r="AK73" s="24"/>
      <c r="AL73" s="26"/>
      <c r="AM73" s="23"/>
      <c r="AN73" s="23"/>
      <c r="AO73" s="24"/>
      <c r="AP73" s="25"/>
      <c r="AQ73" s="23"/>
      <c r="AR73" s="23"/>
      <c r="AS73" s="23"/>
      <c r="AT73" s="27"/>
      <c r="AU73" s="26"/>
      <c r="AV73" s="23"/>
      <c r="AW73" s="23"/>
      <c r="AX73" s="24"/>
      <c r="AY73" s="26"/>
      <c r="AZ73" s="23"/>
      <c r="BA73" s="23"/>
      <c r="BB73" s="24"/>
      <c r="BC73" s="25"/>
      <c r="BD73" s="23"/>
      <c r="BE73" s="23"/>
      <c r="BF73" s="23"/>
      <c r="BG73" s="27"/>
    </row>
    <row r="74" spans="1:59" s="28" customFormat="1" ht="10" customHeight="1">
      <c r="A74" s="333">
        <v>35</v>
      </c>
      <c r="B74" s="551"/>
      <c r="C74" s="552"/>
      <c r="D74" s="549"/>
      <c r="E74" s="549"/>
      <c r="F74" s="550"/>
      <c r="G74" s="29"/>
      <c r="H74" s="30"/>
      <c r="I74" s="30"/>
      <c r="J74" s="30"/>
      <c r="K74" s="31"/>
      <c r="L74" s="32"/>
      <c r="M74" s="30"/>
      <c r="N74" s="30"/>
      <c r="O74" s="31"/>
      <c r="P74" s="33"/>
      <c r="Q74" s="30"/>
      <c r="R74" s="30"/>
      <c r="S74" s="34"/>
      <c r="T74" s="29"/>
      <c r="U74" s="30"/>
      <c r="V74" s="30"/>
      <c r="W74" s="30"/>
      <c r="X74" s="31"/>
      <c r="Y74" s="33"/>
      <c r="Z74" s="30"/>
      <c r="AA74" s="30"/>
      <c r="AB74" s="31"/>
      <c r="AC74" s="33"/>
      <c r="AD74" s="30"/>
      <c r="AE74" s="30"/>
      <c r="AF74" s="34"/>
      <c r="AG74" s="29"/>
      <c r="AH74" s="30"/>
      <c r="AI74" s="30"/>
      <c r="AJ74" s="30"/>
      <c r="AK74" s="31"/>
      <c r="AL74" s="33"/>
      <c r="AM74" s="30"/>
      <c r="AN74" s="30"/>
      <c r="AO74" s="31"/>
      <c r="AP74" s="32"/>
      <c r="AQ74" s="30"/>
      <c r="AR74" s="30"/>
      <c r="AS74" s="30"/>
      <c r="AT74" s="34"/>
      <c r="AU74" s="33"/>
      <c r="AV74" s="30"/>
      <c r="AW74" s="30"/>
      <c r="AX74" s="31"/>
      <c r="AY74" s="33"/>
      <c r="AZ74" s="30"/>
      <c r="BA74" s="30"/>
      <c r="BB74" s="31"/>
      <c r="BC74" s="32"/>
      <c r="BD74" s="30"/>
      <c r="BE74" s="30"/>
      <c r="BF74" s="30"/>
      <c r="BG74" s="34"/>
    </row>
    <row r="75" spans="1:59" s="28" customFormat="1" ht="20.149999999999999" customHeight="1">
      <c r="A75" s="333"/>
      <c r="B75" s="551"/>
      <c r="C75" s="552"/>
      <c r="D75" s="549"/>
      <c r="E75" s="549"/>
      <c r="F75" s="550"/>
      <c r="G75" s="22"/>
      <c r="H75" s="23"/>
      <c r="I75" s="23"/>
      <c r="J75" s="23"/>
      <c r="K75" s="24"/>
      <c r="L75" s="25"/>
      <c r="M75" s="23"/>
      <c r="N75" s="23"/>
      <c r="O75" s="24"/>
      <c r="P75" s="26"/>
      <c r="Q75" s="23"/>
      <c r="R75" s="23"/>
      <c r="S75" s="27"/>
      <c r="T75" s="22"/>
      <c r="U75" s="23"/>
      <c r="V75" s="23"/>
      <c r="W75" s="23"/>
      <c r="X75" s="24"/>
      <c r="Y75" s="26"/>
      <c r="Z75" s="23"/>
      <c r="AA75" s="23"/>
      <c r="AB75" s="24"/>
      <c r="AC75" s="26"/>
      <c r="AD75" s="23"/>
      <c r="AE75" s="23"/>
      <c r="AF75" s="27"/>
      <c r="AG75" s="22"/>
      <c r="AH75" s="23"/>
      <c r="AI75" s="23"/>
      <c r="AJ75" s="23"/>
      <c r="AK75" s="24"/>
      <c r="AL75" s="26"/>
      <c r="AM75" s="23"/>
      <c r="AN75" s="23"/>
      <c r="AO75" s="24"/>
      <c r="AP75" s="25"/>
      <c r="AQ75" s="23"/>
      <c r="AR75" s="23"/>
      <c r="AS75" s="23"/>
      <c r="AT75" s="27"/>
      <c r="AU75" s="26"/>
      <c r="AV75" s="23"/>
      <c r="AW75" s="23"/>
      <c r="AX75" s="24"/>
      <c r="AY75" s="26"/>
      <c r="AZ75" s="23"/>
      <c r="BA75" s="23"/>
      <c r="BB75" s="24"/>
      <c r="BC75" s="25"/>
      <c r="BD75" s="23"/>
      <c r="BE75" s="23"/>
      <c r="BF75" s="23"/>
      <c r="BG75" s="27"/>
    </row>
    <row r="76" spans="1:59" s="28" customFormat="1" ht="10" customHeight="1">
      <c r="A76" s="333">
        <v>36</v>
      </c>
      <c r="B76" s="551"/>
      <c r="C76" s="552"/>
      <c r="D76" s="549"/>
      <c r="E76" s="549"/>
      <c r="F76" s="550"/>
      <c r="G76" s="29"/>
      <c r="H76" s="30"/>
      <c r="I76" s="30"/>
      <c r="J76" s="30"/>
      <c r="K76" s="31"/>
      <c r="L76" s="32"/>
      <c r="M76" s="30"/>
      <c r="N76" s="30"/>
      <c r="O76" s="31"/>
      <c r="P76" s="33"/>
      <c r="Q76" s="30"/>
      <c r="R76" s="30"/>
      <c r="S76" s="34"/>
      <c r="T76" s="29"/>
      <c r="U76" s="30"/>
      <c r="V76" s="30"/>
      <c r="W76" s="30"/>
      <c r="X76" s="31"/>
      <c r="Y76" s="33"/>
      <c r="Z76" s="30"/>
      <c r="AA76" s="30"/>
      <c r="AB76" s="31"/>
      <c r="AC76" s="33"/>
      <c r="AD76" s="30"/>
      <c r="AE76" s="30"/>
      <c r="AF76" s="34"/>
      <c r="AG76" s="29"/>
      <c r="AH76" s="30"/>
      <c r="AI76" s="30"/>
      <c r="AJ76" s="30"/>
      <c r="AK76" s="31"/>
      <c r="AL76" s="33"/>
      <c r="AM76" s="30"/>
      <c r="AN76" s="30"/>
      <c r="AO76" s="31"/>
      <c r="AP76" s="32"/>
      <c r="AQ76" s="30"/>
      <c r="AR76" s="30"/>
      <c r="AS76" s="30"/>
      <c r="AT76" s="34"/>
      <c r="AU76" s="33"/>
      <c r="AV76" s="30"/>
      <c r="AW76" s="30"/>
      <c r="AX76" s="31"/>
      <c r="AY76" s="33"/>
      <c r="AZ76" s="30"/>
      <c r="BA76" s="30"/>
      <c r="BB76" s="31"/>
      <c r="BC76" s="32"/>
      <c r="BD76" s="30"/>
      <c r="BE76" s="30"/>
      <c r="BF76" s="30"/>
      <c r="BG76" s="34"/>
    </row>
    <row r="77" spans="1:59" s="28" customFormat="1" ht="20.149999999999999" customHeight="1">
      <c r="A77" s="333"/>
      <c r="B77" s="551"/>
      <c r="C77" s="552"/>
      <c r="D77" s="549"/>
      <c r="E77" s="549"/>
      <c r="F77" s="550"/>
      <c r="G77" s="22"/>
      <c r="H77" s="23"/>
      <c r="I77" s="23"/>
      <c r="J77" s="23"/>
      <c r="K77" s="24"/>
      <c r="L77" s="25"/>
      <c r="M77" s="23"/>
      <c r="N77" s="23"/>
      <c r="O77" s="24"/>
      <c r="P77" s="26"/>
      <c r="Q77" s="23"/>
      <c r="R77" s="23"/>
      <c r="S77" s="27"/>
      <c r="T77" s="22"/>
      <c r="U77" s="23"/>
      <c r="V77" s="23"/>
      <c r="W77" s="23"/>
      <c r="X77" s="24"/>
      <c r="Y77" s="26"/>
      <c r="Z77" s="23"/>
      <c r="AA77" s="23"/>
      <c r="AB77" s="24"/>
      <c r="AC77" s="26"/>
      <c r="AD77" s="23"/>
      <c r="AE77" s="23"/>
      <c r="AF77" s="27"/>
      <c r="AG77" s="22"/>
      <c r="AH77" s="23"/>
      <c r="AI77" s="23"/>
      <c r="AJ77" s="23"/>
      <c r="AK77" s="24"/>
      <c r="AL77" s="26"/>
      <c r="AM77" s="23"/>
      <c r="AN77" s="23"/>
      <c r="AO77" s="24"/>
      <c r="AP77" s="25"/>
      <c r="AQ77" s="23"/>
      <c r="AR77" s="23"/>
      <c r="AS77" s="23"/>
      <c r="AT77" s="27"/>
      <c r="AU77" s="26"/>
      <c r="AV77" s="23"/>
      <c r="AW77" s="23"/>
      <c r="AX77" s="24"/>
      <c r="AY77" s="26"/>
      <c r="AZ77" s="23"/>
      <c r="BA77" s="23"/>
      <c r="BB77" s="24"/>
      <c r="BC77" s="25"/>
      <c r="BD77" s="23"/>
      <c r="BE77" s="23"/>
      <c r="BF77" s="23"/>
      <c r="BG77" s="27"/>
    </row>
    <row r="78" spans="1:59" s="28" customFormat="1" ht="10" customHeight="1">
      <c r="A78" s="333">
        <v>37</v>
      </c>
      <c r="B78" s="551"/>
      <c r="C78" s="552"/>
      <c r="D78" s="549"/>
      <c r="E78" s="549"/>
      <c r="F78" s="550"/>
      <c r="G78" s="29"/>
      <c r="H78" s="30"/>
      <c r="I78" s="30"/>
      <c r="J78" s="30"/>
      <c r="K78" s="31"/>
      <c r="L78" s="32"/>
      <c r="M78" s="30"/>
      <c r="N78" s="30"/>
      <c r="O78" s="31"/>
      <c r="P78" s="33"/>
      <c r="Q78" s="30"/>
      <c r="R78" s="30"/>
      <c r="S78" s="34"/>
      <c r="T78" s="29"/>
      <c r="U78" s="30"/>
      <c r="V78" s="30"/>
      <c r="W78" s="30"/>
      <c r="X78" s="31"/>
      <c r="Y78" s="33"/>
      <c r="Z78" s="30"/>
      <c r="AA78" s="30"/>
      <c r="AB78" s="31"/>
      <c r="AC78" s="33"/>
      <c r="AD78" s="30"/>
      <c r="AE78" s="30"/>
      <c r="AF78" s="34"/>
      <c r="AG78" s="29"/>
      <c r="AH78" s="30"/>
      <c r="AI78" s="30"/>
      <c r="AJ78" s="30"/>
      <c r="AK78" s="31"/>
      <c r="AL78" s="33"/>
      <c r="AM78" s="30"/>
      <c r="AN78" s="30"/>
      <c r="AO78" s="31"/>
      <c r="AP78" s="32"/>
      <c r="AQ78" s="30"/>
      <c r="AR78" s="30"/>
      <c r="AS78" s="30"/>
      <c r="AT78" s="34"/>
      <c r="AU78" s="33"/>
      <c r="AV78" s="30"/>
      <c r="AW78" s="30"/>
      <c r="AX78" s="31"/>
      <c r="AY78" s="33"/>
      <c r="AZ78" s="30"/>
      <c r="BA78" s="30"/>
      <c r="BB78" s="31"/>
      <c r="BC78" s="32"/>
      <c r="BD78" s="30"/>
      <c r="BE78" s="30"/>
      <c r="BF78" s="30"/>
      <c r="BG78" s="34"/>
    </row>
    <row r="79" spans="1:59" s="28" customFormat="1" ht="20.149999999999999" customHeight="1">
      <c r="A79" s="333"/>
      <c r="B79" s="551"/>
      <c r="C79" s="552"/>
      <c r="D79" s="549"/>
      <c r="E79" s="549"/>
      <c r="F79" s="550"/>
      <c r="G79" s="22"/>
      <c r="H79" s="23"/>
      <c r="I79" s="23"/>
      <c r="J79" s="23"/>
      <c r="K79" s="24"/>
      <c r="L79" s="25"/>
      <c r="M79" s="23"/>
      <c r="N79" s="23"/>
      <c r="O79" s="24"/>
      <c r="P79" s="26"/>
      <c r="Q79" s="23"/>
      <c r="R79" s="23"/>
      <c r="S79" s="27"/>
      <c r="T79" s="22"/>
      <c r="U79" s="23"/>
      <c r="V79" s="23"/>
      <c r="W79" s="23"/>
      <c r="X79" s="24"/>
      <c r="Y79" s="26"/>
      <c r="Z79" s="23"/>
      <c r="AA79" s="23"/>
      <c r="AB79" s="24"/>
      <c r="AC79" s="26"/>
      <c r="AD79" s="23"/>
      <c r="AE79" s="23"/>
      <c r="AF79" s="27"/>
      <c r="AG79" s="22"/>
      <c r="AH79" s="23"/>
      <c r="AI79" s="23"/>
      <c r="AJ79" s="23"/>
      <c r="AK79" s="24"/>
      <c r="AL79" s="26"/>
      <c r="AM79" s="23"/>
      <c r="AN79" s="23"/>
      <c r="AO79" s="24"/>
      <c r="AP79" s="25"/>
      <c r="AQ79" s="23"/>
      <c r="AR79" s="23"/>
      <c r="AS79" s="23"/>
      <c r="AT79" s="27"/>
      <c r="AU79" s="26"/>
      <c r="AV79" s="23"/>
      <c r="AW79" s="23"/>
      <c r="AX79" s="24"/>
      <c r="AY79" s="26"/>
      <c r="AZ79" s="23"/>
      <c r="BA79" s="23"/>
      <c r="BB79" s="24"/>
      <c r="BC79" s="25"/>
      <c r="BD79" s="23"/>
      <c r="BE79" s="23"/>
      <c r="BF79" s="23"/>
      <c r="BG79" s="27"/>
    </row>
    <row r="80" spans="1:59" s="28" customFormat="1" ht="10" customHeight="1">
      <c r="A80" s="333">
        <v>38</v>
      </c>
      <c r="B80" s="551"/>
      <c r="C80" s="552"/>
      <c r="D80" s="549"/>
      <c r="E80" s="549"/>
      <c r="F80" s="550"/>
      <c r="G80" s="29"/>
      <c r="H80" s="30"/>
      <c r="I80" s="30"/>
      <c r="J80" s="30"/>
      <c r="K80" s="31"/>
      <c r="L80" s="32"/>
      <c r="M80" s="30"/>
      <c r="N80" s="30"/>
      <c r="O80" s="31"/>
      <c r="P80" s="33"/>
      <c r="Q80" s="30"/>
      <c r="R80" s="30"/>
      <c r="S80" s="34"/>
      <c r="T80" s="29"/>
      <c r="U80" s="30"/>
      <c r="V80" s="30"/>
      <c r="W80" s="30"/>
      <c r="X80" s="31"/>
      <c r="Y80" s="33"/>
      <c r="Z80" s="30"/>
      <c r="AA80" s="30"/>
      <c r="AB80" s="31"/>
      <c r="AC80" s="33"/>
      <c r="AD80" s="30"/>
      <c r="AE80" s="30"/>
      <c r="AF80" s="34"/>
      <c r="AG80" s="29"/>
      <c r="AH80" s="30"/>
      <c r="AI80" s="30"/>
      <c r="AJ80" s="30"/>
      <c r="AK80" s="31"/>
      <c r="AL80" s="33"/>
      <c r="AM80" s="30"/>
      <c r="AN80" s="30"/>
      <c r="AO80" s="31"/>
      <c r="AP80" s="32"/>
      <c r="AQ80" s="30"/>
      <c r="AR80" s="30"/>
      <c r="AS80" s="30"/>
      <c r="AT80" s="34"/>
      <c r="AU80" s="33"/>
      <c r="AV80" s="30"/>
      <c r="AW80" s="30"/>
      <c r="AX80" s="31"/>
      <c r="AY80" s="33"/>
      <c r="AZ80" s="30"/>
      <c r="BA80" s="30"/>
      <c r="BB80" s="31"/>
      <c r="BC80" s="32"/>
      <c r="BD80" s="30"/>
      <c r="BE80" s="30"/>
      <c r="BF80" s="30"/>
      <c r="BG80" s="34"/>
    </row>
    <row r="81" spans="1:59" s="28" customFormat="1" ht="20.149999999999999" customHeight="1">
      <c r="A81" s="333"/>
      <c r="B81" s="551"/>
      <c r="C81" s="552"/>
      <c r="D81" s="549"/>
      <c r="E81" s="549"/>
      <c r="F81" s="550"/>
      <c r="G81" s="22"/>
      <c r="H81" s="23"/>
      <c r="I81" s="23"/>
      <c r="J81" s="23"/>
      <c r="K81" s="24"/>
      <c r="L81" s="25"/>
      <c r="M81" s="23"/>
      <c r="N81" s="23"/>
      <c r="O81" s="24"/>
      <c r="P81" s="26"/>
      <c r="Q81" s="23"/>
      <c r="R81" s="23"/>
      <c r="S81" s="27"/>
      <c r="T81" s="22"/>
      <c r="U81" s="23"/>
      <c r="V81" s="23"/>
      <c r="W81" s="23"/>
      <c r="X81" s="24"/>
      <c r="Y81" s="26"/>
      <c r="Z81" s="23"/>
      <c r="AA81" s="23"/>
      <c r="AB81" s="24"/>
      <c r="AC81" s="26"/>
      <c r="AD81" s="23"/>
      <c r="AE81" s="23"/>
      <c r="AF81" s="27"/>
      <c r="AG81" s="22"/>
      <c r="AH81" s="23"/>
      <c r="AI81" s="23"/>
      <c r="AJ81" s="23"/>
      <c r="AK81" s="24"/>
      <c r="AL81" s="26"/>
      <c r="AM81" s="23"/>
      <c r="AN81" s="23"/>
      <c r="AO81" s="24"/>
      <c r="AP81" s="25"/>
      <c r="AQ81" s="23"/>
      <c r="AR81" s="23"/>
      <c r="AS81" s="23"/>
      <c r="AT81" s="27"/>
      <c r="AU81" s="26"/>
      <c r="AV81" s="23"/>
      <c r="AW81" s="23"/>
      <c r="AX81" s="24"/>
      <c r="AY81" s="26"/>
      <c r="AZ81" s="23"/>
      <c r="BA81" s="23"/>
      <c r="BB81" s="24"/>
      <c r="BC81" s="25"/>
      <c r="BD81" s="23"/>
      <c r="BE81" s="23"/>
      <c r="BF81" s="23"/>
      <c r="BG81" s="27"/>
    </row>
    <row r="82" spans="1:59" s="28" customFormat="1" ht="10" customHeight="1">
      <c r="A82" s="333">
        <v>39</v>
      </c>
      <c r="B82" s="551"/>
      <c r="C82" s="552"/>
      <c r="D82" s="549"/>
      <c r="E82" s="549"/>
      <c r="F82" s="550"/>
      <c r="G82" s="29"/>
      <c r="H82" s="30"/>
      <c r="I82" s="30"/>
      <c r="J82" s="30"/>
      <c r="K82" s="31"/>
      <c r="L82" s="32"/>
      <c r="M82" s="30"/>
      <c r="N82" s="30"/>
      <c r="O82" s="31"/>
      <c r="P82" s="33"/>
      <c r="Q82" s="30"/>
      <c r="R82" s="30"/>
      <c r="S82" s="34"/>
      <c r="T82" s="29"/>
      <c r="U82" s="30"/>
      <c r="V82" s="30"/>
      <c r="W82" s="30"/>
      <c r="X82" s="31"/>
      <c r="Y82" s="33"/>
      <c r="Z82" s="30"/>
      <c r="AA82" s="30"/>
      <c r="AB82" s="31"/>
      <c r="AC82" s="33"/>
      <c r="AD82" s="30"/>
      <c r="AE82" s="30"/>
      <c r="AF82" s="34"/>
      <c r="AG82" s="29"/>
      <c r="AH82" s="30"/>
      <c r="AI82" s="30"/>
      <c r="AJ82" s="30"/>
      <c r="AK82" s="31"/>
      <c r="AL82" s="33"/>
      <c r="AM82" s="30"/>
      <c r="AN82" s="30"/>
      <c r="AO82" s="31"/>
      <c r="AP82" s="32"/>
      <c r="AQ82" s="30"/>
      <c r="AR82" s="30"/>
      <c r="AS82" s="30"/>
      <c r="AT82" s="34"/>
      <c r="AU82" s="33"/>
      <c r="AV82" s="30"/>
      <c r="AW82" s="30"/>
      <c r="AX82" s="31"/>
      <c r="AY82" s="33"/>
      <c r="AZ82" s="30"/>
      <c r="BA82" s="30"/>
      <c r="BB82" s="31"/>
      <c r="BC82" s="32"/>
      <c r="BD82" s="30"/>
      <c r="BE82" s="30"/>
      <c r="BF82" s="30"/>
      <c r="BG82" s="34"/>
    </row>
    <row r="83" spans="1:59" s="28" customFormat="1" ht="20.149999999999999" customHeight="1">
      <c r="A83" s="333"/>
      <c r="B83" s="551"/>
      <c r="C83" s="552"/>
      <c r="D83" s="549"/>
      <c r="E83" s="549"/>
      <c r="F83" s="550"/>
      <c r="G83" s="22"/>
      <c r="H83" s="23"/>
      <c r="I83" s="23"/>
      <c r="J83" s="23"/>
      <c r="K83" s="24"/>
      <c r="L83" s="25"/>
      <c r="M83" s="23"/>
      <c r="N83" s="23"/>
      <c r="O83" s="24"/>
      <c r="P83" s="26"/>
      <c r="Q83" s="23"/>
      <c r="R83" s="23"/>
      <c r="S83" s="27"/>
      <c r="T83" s="22"/>
      <c r="U83" s="23"/>
      <c r="V83" s="23"/>
      <c r="W83" s="23"/>
      <c r="X83" s="24"/>
      <c r="Y83" s="26"/>
      <c r="Z83" s="23"/>
      <c r="AA83" s="23"/>
      <c r="AB83" s="24"/>
      <c r="AC83" s="26"/>
      <c r="AD83" s="23"/>
      <c r="AE83" s="23"/>
      <c r="AF83" s="27"/>
      <c r="AG83" s="22"/>
      <c r="AH83" s="23"/>
      <c r="AI83" s="23"/>
      <c r="AJ83" s="23"/>
      <c r="AK83" s="24"/>
      <c r="AL83" s="26"/>
      <c r="AM83" s="23"/>
      <c r="AN83" s="23"/>
      <c r="AO83" s="24"/>
      <c r="AP83" s="25"/>
      <c r="AQ83" s="23"/>
      <c r="AR83" s="23"/>
      <c r="AS83" s="23"/>
      <c r="AT83" s="27"/>
      <c r="AU83" s="26"/>
      <c r="AV83" s="23"/>
      <c r="AW83" s="23"/>
      <c r="AX83" s="24"/>
      <c r="AY83" s="26"/>
      <c r="AZ83" s="23"/>
      <c r="BA83" s="23"/>
      <c r="BB83" s="24"/>
      <c r="BC83" s="25"/>
      <c r="BD83" s="23"/>
      <c r="BE83" s="23"/>
      <c r="BF83" s="23"/>
      <c r="BG83" s="27"/>
    </row>
    <row r="84" spans="1:59" s="28" customFormat="1" ht="10" customHeight="1">
      <c r="A84" s="333">
        <v>40</v>
      </c>
      <c r="B84" s="551"/>
      <c r="C84" s="552"/>
      <c r="D84" s="549"/>
      <c r="E84" s="549"/>
      <c r="F84" s="550"/>
      <c r="G84" s="29"/>
      <c r="H84" s="30"/>
      <c r="I84" s="30"/>
      <c r="J84" s="30"/>
      <c r="K84" s="31"/>
      <c r="L84" s="32"/>
      <c r="M84" s="30"/>
      <c r="N84" s="30"/>
      <c r="O84" s="31"/>
      <c r="P84" s="33"/>
      <c r="Q84" s="30"/>
      <c r="R84" s="30"/>
      <c r="S84" s="34"/>
      <c r="T84" s="29"/>
      <c r="U84" s="30"/>
      <c r="V84" s="30"/>
      <c r="W84" s="30"/>
      <c r="X84" s="31"/>
      <c r="Y84" s="33"/>
      <c r="Z84" s="30"/>
      <c r="AA84" s="30"/>
      <c r="AB84" s="31"/>
      <c r="AC84" s="33"/>
      <c r="AD84" s="30"/>
      <c r="AE84" s="30"/>
      <c r="AF84" s="34"/>
      <c r="AG84" s="29"/>
      <c r="AH84" s="30"/>
      <c r="AI84" s="30"/>
      <c r="AJ84" s="30"/>
      <c r="AK84" s="31"/>
      <c r="AL84" s="33"/>
      <c r="AM84" s="30"/>
      <c r="AN84" s="30"/>
      <c r="AO84" s="31"/>
      <c r="AP84" s="32"/>
      <c r="AQ84" s="30"/>
      <c r="AR84" s="30"/>
      <c r="AS84" s="30"/>
      <c r="AT84" s="34"/>
      <c r="AU84" s="33"/>
      <c r="AV84" s="30"/>
      <c r="AW84" s="30"/>
      <c r="AX84" s="31"/>
      <c r="AY84" s="33"/>
      <c r="AZ84" s="30"/>
      <c r="BA84" s="30"/>
      <c r="BB84" s="31"/>
      <c r="BC84" s="32"/>
      <c r="BD84" s="30"/>
      <c r="BE84" s="30"/>
      <c r="BF84" s="30"/>
      <c r="BG84" s="34"/>
    </row>
    <row r="85" spans="1:59" s="28" customFormat="1" ht="20.149999999999999" customHeight="1">
      <c r="A85" s="333"/>
      <c r="B85" s="551"/>
      <c r="C85" s="552"/>
      <c r="D85" s="549"/>
      <c r="E85" s="549"/>
      <c r="F85" s="550"/>
      <c r="G85" s="22"/>
      <c r="H85" s="23"/>
      <c r="I85" s="23"/>
      <c r="J85" s="23"/>
      <c r="K85" s="24"/>
      <c r="L85" s="25"/>
      <c r="M85" s="23"/>
      <c r="N85" s="23"/>
      <c r="O85" s="24"/>
      <c r="P85" s="26"/>
      <c r="Q85" s="23"/>
      <c r="R85" s="23"/>
      <c r="S85" s="27"/>
      <c r="T85" s="22"/>
      <c r="U85" s="23"/>
      <c r="V85" s="23"/>
      <c r="W85" s="23"/>
      <c r="X85" s="24"/>
      <c r="Y85" s="26"/>
      <c r="Z85" s="23"/>
      <c r="AA85" s="23"/>
      <c r="AB85" s="24"/>
      <c r="AC85" s="26"/>
      <c r="AD85" s="23"/>
      <c r="AE85" s="23"/>
      <c r="AF85" s="27"/>
      <c r="AG85" s="22"/>
      <c r="AH85" s="23"/>
      <c r="AI85" s="23"/>
      <c r="AJ85" s="23"/>
      <c r="AK85" s="24"/>
      <c r="AL85" s="26"/>
      <c r="AM85" s="23"/>
      <c r="AN85" s="23"/>
      <c r="AO85" s="24"/>
      <c r="AP85" s="25"/>
      <c r="AQ85" s="23"/>
      <c r="AR85" s="23"/>
      <c r="AS85" s="23"/>
      <c r="AT85" s="27"/>
      <c r="AU85" s="26"/>
      <c r="AV85" s="23"/>
      <c r="AW85" s="23"/>
      <c r="AX85" s="24"/>
      <c r="AY85" s="26"/>
      <c r="AZ85" s="23"/>
      <c r="BA85" s="23"/>
      <c r="BB85" s="24"/>
      <c r="BC85" s="25"/>
      <c r="BD85" s="23"/>
      <c r="BE85" s="23"/>
      <c r="BF85" s="23"/>
      <c r="BG85" s="27"/>
    </row>
    <row r="86" spans="1:59" s="28" customFormat="1" ht="10" customHeight="1">
      <c r="A86" s="333">
        <v>41</v>
      </c>
      <c r="B86" s="551"/>
      <c r="C86" s="552"/>
      <c r="D86" s="549"/>
      <c r="E86" s="549"/>
      <c r="F86" s="550"/>
      <c r="G86" s="29"/>
      <c r="H86" s="30"/>
      <c r="I86" s="30"/>
      <c r="J86" s="30"/>
      <c r="K86" s="31"/>
      <c r="L86" s="32"/>
      <c r="M86" s="30"/>
      <c r="N86" s="30"/>
      <c r="O86" s="31"/>
      <c r="P86" s="33"/>
      <c r="Q86" s="30"/>
      <c r="R86" s="30"/>
      <c r="S86" s="34"/>
      <c r="T86" s="29"/>
      <c r="U86" s="30"/>
      <c r="V86" s="30"/>
      <c r="W86" s="30"/>
      <c r="X86" s="31"/>
      <c r="Y86" s="33"/>
      <c r="Z86" s="30"/>
      <c r="AA86" s="30"/>
      <c r="AB86" s="31"/>
      <c r="AC86" s="33"/>
      <c r="AD86" s="30"/>
      <c r="AE86" s="30"/>
      <c r="AF86" s="34"/>
      <c r="AG86" s="29"/>
      <c r="AH86" s="30"/>
      <c r="AI86" s="30"/>
      <c r="AJ86" s="30"/>
      <c r="AK86" s="31"/>
      <c r="AL86" s="33"/>
      <c r="AM86" s="30"/>
      <c r="AN86" s="30"/>
      <c r="AO86" s="31"/>
      <c r="AP86" s="32"/>
      <c r="AQ86" s="30"/>
      <c r="AR86" s="30"/>
      <c r="AS86" s="30"/>
      <c r="AT86" s="34"/>
      <c r="AU86" s="33"/>
      <c r="AV86" s="30"/>
      <c r="AW86" s="30"/>
      <c r="AX86" s="31"/>
      <c r="AY86" s="33"/>
      <c r="AZ86" s="30"/>
      <c r="BA86" s="30"/>
      <c r="BB86" s="31"/>
      <c r="BC86" s="32"/>
      <c r="BD86" s="30"/>
      <c r="BE86" s="30"/>
      <c r="BF86" s="30"/>
      <c r="BG86" s="34"/>
    </row>
    <row r="87" spans="1:59" s="28" customFormat="1" ht="20.149999999999999" customHeight="1">
      <c r="A87" s="333"/>
      <c r="B87" s="551"/>
      <c r="C87" s="552"/>
      <c r="D87" s="549"/>
      <c r="E87" s="549"/>
      <c r="F87" s="550"/>
      <c r="G87" s="22"/>
      <c r="H87" s="23"/>
      <c r="I87" s="23"/>
      <c r="J87" s="23"/>
      <c r="K87" s="24"/>
      <c r="L87" s="25"/>
      <c r="M87" s="23"/>
      <c r="N87" s="23"/>
      <c r="O87" s="24"/>
      <c r="P87" s="26"/>
      <c r="Q87" s="23"/>
      <c r="R87" s="23"/>
      <c r="S87" s="27"/>
      <c r="T87" s="22"/>
      <c r="U87" s="23"/>
      <c r="V87" s="23"/>
      <c r="W87" s="23"/>
      <c r="X87" s="24"/>
      <c r="Y87" s="26"/>
      <c r="Z87" s="23"/>
      <c r="AA87" s="23"/>
      <c r="AB87" s="24"/>
      <c r="AC87" s="26"/>
      <c r="AD87" s="23"/>
      <c r="AE87" s="23"/>
      <c r="AF87" s="27"/>
      <c r="AG87" s="22"/>
      <c r="AH87" s="23"/>
      <c r="AI87" s="23"/>
      <c r="AJ87" s="23"/>
      <c r="AK87" s="24"/>
      <c r="AL87" s="26"/>
      <c r="AM87" s="23"/>
      <c r="AN87" s="23"/>
      <c r="AO87" s="24"/>
      <c r="AP87" s="25"/>
      <c r="AQ87" s="23"/>
      <c r="AR87" s="23"/>
      <c r="AS87" s="23"/>
      <c r="AT87" s="27"/>
      <c r="AU87" s="26"/>
      <c r="AV87" s="23"/>
      <c r="AW87" s="23"/>
      <c r="AX87" s="24"/>
      <c r="AY87" s="26"/>
      <c r="AZ87" s="23"/>
      <c r="BA87" s="23"/>
      <c r="BB87" s="24"/>
      <c r="BC87" s="25"/>
      <c r="BD87" s="23"/>
      <c r="BE87" s="23"/>
      <c r="BF87" s="23"/>
      <c r="BG87" s="27"/>
    </row>
    <row r="88" spans="1:59" s="28" customFormat="1" ht="10" customHeight="1">
      <c r="A88" s="333">
        <v>42</v>
      </c>
      <c r="B88" s="551"/>
      <c r="C88" s="552"/>
      <c r="D88" s="549"/>
      <c r="E88" s="549"/>
      <c r="F88" s="550"/>
      <c r="G88" s="29"/>
      <c r="H88" s="30"/>
      <c r="I88" s="30"/>
      <c r="J88" s="30"/>
      <c r="K88" s="31"/>
      <c r="L88" s="32"/>
      <c r="M88" s="30"/>
      <c r="N88" s="30"/>
      <c r="O88" s="31"/>
      <c r="P88" s="33"/>
      <c r="Q88" s="30"/>
      <c r="R88" s="30"/>
      <c r="S88" s="34"/>
      <c r="T88" s="29"/>
      <c r="U88" s="30"/>
      <c r="V88" s="30"/>
      <c r="W88" s="30"/>
      <c r="X88" s="31"/>
      <c r="Y88" s="33"/>
      <c r="Z88" s="30"/>
      <c r="AA88" s="30"/>
      <c r="AB88" s="31"/>
      <c r="AC88" s="33"/>
      <c r="AD88" s="30"/>
      <c r="AE88" s="30"/>
      <c r="AF88" s="34"/>
      <c r="AG88" s="29"/>
      <c r="AH88" s="30"/>
      <c r="AI88" s="30"/>
      <c r="AJ88" s="30"/>
      <c r="AK88" s="31"/>
      <c r="AL88" s="33"/>
      <c r="AM88" s="30"/>
      <c r="AN88" s="30"/>
      <c r="AO88" s="31"/>
      <c r="AP88" s="32"/>
      <c r="AQ88" s="30"/>
      <c r="AR88" s="30"/>
      <c r="AS88" s="30"/>
      <c r="AT88" s="34"/>
      <c r="AU88" s="33"/>
      <c r="AV88" s="30"/>
      <c r="AW88" s="30"/>
      <c r="AX88" s="31"/>
      <c r="AY88" s="33"/>
      <c r="AZ88" s="30"/>
      <c r="BA88" s="30"/>
      <c r="BB88" s="31"/>
      <c r="BC88" s="32"/>
      <c r="BD88" s="30"/>
      <c r="BE88" s="30"/>
      <c r="BF88" s="30"/>
      <c r="BG88" s="34"/>
    </row>
    <row r="89" spans="1:59" s="28" customFormat="1" ht="20.149999999999999" customHeight="1">
      <c r="A89" s="333"/>
      <c r="B89" s="551"/>
      <c r="C89" s="552"/>
      <c r="D89" s="549"/>
      <c r="E89" s="549"/>
      <c r="F89" s="550"/>
      <c r="G89" s="22"/>
      <c r="H89" s="23"/>
      <c r="I89" s="23"/>
      <c r="J89" s="23"/>
      <c r="K89" s="24"/>
      <c r="L89" s="25"/>
      <c r="M89" s="23"/>
      <c r="N89" s="23"/>
      <c r="O89" s="24"/>
      <c r="P89" s="26"/>
      <c r="Q89" s="23"/>
      <c r="R89" s="23"/>
      <c r="S89" s="27"/>
      <c r="T89" s="22"/>
      <c r="U89" s="23"/>
      <c r="V89" s="23"/>
      <c r="W89" s="23"/>
      <c r="X89" s="24"/>
      <c r="Y89" s="26"/>
      <c r="Z89" s="23"/>
      <c r="AA89" s="23"/>
      <c r="AB89" s="24"/>
      <c r="AC89" s="26"/>
      <c r="AD89" s="23"/>
      <c r="AE89" s="23"/>
      <c r="AF89" s="27"/>
      <c r="AG89" s="22"/>
      <c r="AH89" s="23"/>
      <c r="AI89" s="23"/>
      <c r="AJ89" s="23"/>
      <c r="AK89" s="24"/>
      <c r="AL89" s="26"/>
      <c r="AM89" s="23"/>
      <c r="AN89" s="23"/>
      <c r="AO89" s="24"/>
      <c r="AP89" s="25"/>
      <c r="AQ89" s="23"/>
      <c r="AR89" s="23"/>
      <c r="AS89" s="23"/>
      <c r="AT89" s="27"/>
      <c r="AU89" s="26"/>
      <c r="AV89" s="23"/>
      <c r="AW89" s="23"/>
      <c r="AX89" s="24"/>
      <c r="AY89" s="26"/>
      <c r="AZ89" s="23"/>
      <c r="BA89" s="23"/>
      <c r="BB89" s="24"/>
      <c r="BC89" s="25"/>
      <c r="BD89" s="23"/>
      <c r="BE89" s="23"/>
      <c r="BF89" s="23"/>
      <c r="BG89" s="27"/>
    </row>
    <row r="90" spans="1:59" s="28" customFormat="1" ht="10" customHeight="1">
      <c r="A90" s="333">
        <v>43</v>
      </c>
      <c r="B90" s="551"/>
      <c r="C90" s="552"/>
      <c r="D90" s="549"/>
      <c r="E90" s="549"/>
      <c r="F90" s="550"/>
      <c r="G90" s="29"/>
      <c r="H90" s="30"/>
      <c r="I90" s="30"/>
      <c r="J90" s="30"/>
      <c r="K90" s="31"/>
      <c r="L90" s="32"/>
      <c r="M90" s="30"/>
      <c r="N90" s="30"/>
      <c r="O90" s="31"/>
      <c r="P90" s="33"/>
      <c r="Q90" s="30"/>
      <c r="R90" s="30"/>
      <c r="S90" s="34"/>
      <c r="T90" s="29"/>
      <c r="U90" s="30"/>
      <c r="V90" s="30"/>
      <c r="W90" s="30"/>
      <c r="X90" s="31"/>
      <c r="Y90" s="33"/>
      <c r="Z90" s="30"/>
      <c r="AA90" s="30"/>
      <c r="AB90" s="31"/>
      <c r="AC90" s="33"/>
      <c r="AD90" s="30"/>
      <c r="AE90" s="30"/>
      <c r="AF90" s="34"/>
      <c r="AG90" s="29"/>
      <c r="AH90" s="30"/>
      <c r="AI90" s="30"/>
      <c r="AJ90" s="30"/>
      <c r="AK90" s="31"/>
      <c r="AL90" s="33"/>
      <c r="AM90" s="30"/>
      <c r="AN90" s="30"/>
      <c r="AO90" s="31"/>
      <c r="AP90" s="32"/>
      <c r="AQ90" s="30"/>
      <c r="AR90" s="30"/>
      <c r="AS90" s="30"/>
      <c r="AT90" s="34"/>
      <c r="AU90" s="33"/>
      <c r="AV90" s="30"/>
      <c r="AW90" s="30"/>
      <c r="AX90" s="31"/>
      <c r="AY90" s="33"/>
      <c r="AZ90" s="30"/>
      <c r="BA90" s="30"/>
      <c r="BB90" s="31"/>
      <c r="BC90" s="32"/>
      <c r="BD90" s="30"/>
      <c r="BE90" s="30"/>
      <c r="BF90" s="30"/>
      <c r="BG90" s="34"/>
    </row>
    <row r="91" spans="1:59" s="28" customFormat="1" ht="20.149999999999999" customHeight="1">
      <c r="A91" s="333"/>
      <c r="B91" s="551"/>
      <c r="C91" s="552"/>
      <c r="D91" s="549"/>
      <c r="E91" s="549"/>
      <c r="F91" s="550"/>
      <c r="G91" s="22"/>
      <c r="H91" s="23"/>
      <c r="I91" s="23"/>
      <c r="J91" s="23"/>
      <c r="K91" s="24"/>
      <c r="L91" s="25"/>
      <c r="M91" s="23"/>
      <c r="N91" s="23"/>
      <c r="O91" s="24"/>
      <c r="P91" s="26"/>
      <c r="Q91" s="23"/>
      <c r="R91" s="23"/>
      <c r="S91" s="27"/>
      <c r="T91" s="22"/>
      <c r="U91" s="23"/>
      <c r="V91" s="23"/>
      <c r="W91" s="23"/>
      <c r="X91" s="24"/>
      <c r="Y91" s="26"/>
      <c r="Z91" s="23"/>
      <c r="AA91" s="23"/>
      <c r="AB91" s="24"/>
      <c r="AC91" s="26"/>
      <c r="AD91" s="23"/>
      <c r="AE91" s="23"/>
      <c r="AF91" s="27"/>
      <c r="AG91" s="22"/>
      <c r="AH91" s="23"/>
      <c r="AI91" s="23"/>
      <c r="AJ91" s="23"/>
      <c r="AK91" s="24"/>
      <c r="AL91" s="26"/>
      <c r="AM91" s="23"/>
      <c r="AN91" s="23"/>
      <c r="AO91" s="24"/>
      <c r="AP91" s="25"/>
      <c r="AQ91" s="23"/>
      <c r="AR91" s="23"/>
      <c r="AS91" s="23"/>
      <c r="AT91" s="27"/>
      <c r="AU91" s="26"/>
      <c r="AV91" s="23"/>
      <c r="AW91" s="23"/>
      <c r="AX91" s="24"/>
      <c r="AY91" s="26"/>
      <c r="AZ91" s="23"/>
      <c r="BA91" s="23"/>
      <c r="BB91" s="24"/>
      <c r="BC91" s="25"/>
      <c r="BD91" s="23"/>
      <c r="BE91" s="23"/>
      <c r="BF91" s="23"/>
      <c r="BG91" s="27"/>
    </row>
    <row r="92" spans="1:59" s="28" customFormat="1" ht="10" customHeight="1">
      <c r="A92" s="333">
        <v>44</v>
      </c>
      <c r="B92" s="551"/>
      <c r="C92" s="552"/>
      <c r="D92" s="549"/>
      <c r="E92" s="549"/>
      <c r="F92" s="550"/>
      <c r="G92" s="29"/>
      <c r="H92" s="30"/>
      <c r="I92" s="30"/>
      <c r="J92" s="30"/>
      <c r="K92" s="31"/>
      <c r="L92" s="32"/>
      <c r="M92" s="30"/>
      <c r="N92" s="30"/>
      <c r="O92" s="31"/>
      <c r="P92" s="33"/>
      <c r="Q92" s="30"/>
      <c r="R92" s="30"/>
      <c r="S92" s="34"/>
      <c r="T92" s="29"/>
      <c r="U92" s="30"/>
      <c r="V92" s="30"/>
      <c r="W92" s="30"/>
      <c r="X92" s="31"/>
      <c r="Y92" s="33"/>
      <c r="Z92" s="30"/>
      <c r="AA92" s="30"/>
      <c r="AB92" s="31"/>
      <c r="AC92" s="33"/>
      <c r="AD92" s="30"/>
      <c r="AE92" s="30"/>
      <c r="AF92" s="34"/>
      <c r="AG92" s="29"/>
      <c r="AH92" s="30"/>
      <c r="AI92" s="30"/>
      <c r="AJ92" s="30"/>
      <c r="AK92" s="31"/>
      <c r="AL92" s="33"/>
      <c r="AM92" s="30"/>
      <c r="AN92" s="30"/>
      <c r="AO92" s="31"/>
      <c r="AP92" s="32"/>
      <c r="AQ92" s="30"/>
      <c r="AR92" s="30"/>
      <c r="AS92" s="30"/>
      <c r="AT92" s="34"/>
      <c r="AU92" s="33"/>
      <c r="AV92" s="30"/>
      <c r="AW92" s="30"/>
      <c r="AX92" s="31"/>
      <c r="AY92" s="33"/>
      <c r="AZ92" s="30"/>
      <c r="BA92" s="30"/>
      <c r="BB92" s="31"/>
      <c r="BC92" s="32"/>
      <c r="BD92" s="30"/>
      <c r="BE92" s="30"/>
      <c r="BF92" s="30"/>
      <c r="BG92" s="34"/>
    </row>
    <row r="93" spans="1:59" s="28" customFormat="1" ht="20.149999999999999" customHeight="1">
      <c r="A93" s="333"/>
      <c r="B93" s="551"/>
      <c r="C93" s="552"/>
      <c r="D93" s="549"/>
      <c r="E93" s="549"/>
      <c r="F93" s="550"/>
      <c r="G93" s="22"/>
      <c r="H93" s="23"/>
      <c r="I93" s="23"/>
      <c r="J93" s="23"/>
      <c r="K93" s="24"/>
      <c r="L93" s="25"/>
      <c r="M93" s="23"/>
      <c r="N93" s="23"/>
      <c r="O93" s="24"/>
      <c r="P93" s="26"/>
      <c r="Q93" s="23"/>
      <c r="R93" s="23"/>
      <c r="S93" s="27"/>
      <c r="T93" s="22"/>
      <c r="U93" s="23"/>
      <c r="V93" s="23"/>
      <c r="W93" s="23"/>
      <c r="X93" s="24"/>
      <c r="Y93" s="26"/>
      <c r="Z93" s="23"/>
      <c r="AA93" s="23"/>
      <c r="AB93" s="24"/>
      <c r="AC93" s="26"/>
      <c r="AD93" s="23"/>
      <c r="AE93" s="23"/>
      <c r="AF93" s="27"/>
      <c r="AG93" s="22"/>
      <c r="AH93" s="23"/>
      <c r="AI93" s="23"/>
      <c r="AJ93" s="23"/>
      <c r="AK93" s="24"/>
      <c r="AL93" s="26"/>
      <c r="AM93" s="23"/>
      <c r="AN93" s="23"/>
      <c r="AO93" s="24"/>
      <c r="AP93" s="25"/>
      <c r="AQ93" s="23"/>
      <c r="AR93" s="23"/>
      <c r="AS93" s="23"/>
      <c r="AT93" s="27"/>
      <c r="AU93" s="26"/>
      <c r="AV93" s="23"/>
      <c r="AW93" s="23"/>
      <c r="AX93" s="24"/>
      <c r="AY93" s="26"/>
      <c r="AZ93" s="23"/>
      <c r="BA93" s="23"/>
      <c r="BB93" s="24"/>
      <c r="BC93" s="25"/>
      <c r="BD93" s="23"/>
      <c r="BE93" s="23"/>
      <c r="BF93" s="23"/>
      <c r="BG93" s="27"/>
    </row>
    <row r="94" spans="1:59" s="28" customFormat="1" ht="10" customHeight="1">
      <c r="A94" s="333">
        <v>45</v>
      </c>
      <c r="B94" s="551"/>
      <c r="C94" s="552"/>
      <c r="D94" s="549"/>
      <c r="E94" s="549"/>
      <c r="F94" s="550"/>
      <c r="G94" s="29"/>
      <c r="H94" s="30"/>
      <c r="I94" s="30"/>
      <c r="J94" s="30"/>
      <c r="K94" s="31"/>
      <c r="L94" s="32"/>
      <c r="M94" s="30"/>
      <c r="N94" s="30"/>
      <c r="O94" s="31"/>
      <c r="P94" s="33"/>
      <c r="Q94" s="30"/>
      <c r="R94" s="30"/>
      <c r="S94" s="34"/>
      <c r="T94" s="29"/>
      <c r="U94" s="30"/>
      <c r="V94" s="30"/>
      <c r="W94" s="30"/>
      <c r="X94" s="31"/>
      <c r="Y94" s="33"/>
      <c r="Z94" s="30"/>
      <c r="AA94" s="30"/>
      <c r="AB94" s="31"/>
      <c r="AC94" s="33"/>
      <c r="AD94" s="30"/>
      <c r="AE94" s="30"/>
      <c r="AF94" s="34"/>
      <c r="AG94" s="29"/>
      <c r="AH94" s="30"/>
      <c r="AI94" s="30"/>
      <c r="AJ94" s="30"/>
      <c r="AK94" s="31"/>
      <c r="AL94" s="33"/>
      <c r="AM94" s="30"/>
      <c r="AN94" s="30"/>
      <c r="AO94" s="31"/>
      <c r="AP94" s="32"/>
      <c r="AQ94" s="30"/>
      <c r="AR94" s="30"/>
      <c r="AS94" s="30"/>
      <c r="AT94" s="34"/>
      <c r="AU94" s="33"/>
      <c r="AV94" s="30"/>
      <c r="AW94" s="30"/>
      <c r="AX94" s="31"/>
      <c r="AY94" s="33"/>
      <c r="AZ94" s="30"/>
      <c r="BA94" s="30"/>
      <c r="BB94" s="31"/>
      <c r="BC94" s="32"/>
      <c r="BD94" s="30"/>
      <c r="BE94" s="30"/>
      <c r="BF94" s="30"/>
      <c r="BG94" s="34"/>
    </row>
    <row r="95" spans="1:59" s="28" customFormat="1" ht="20.149999999999999" customHeight="1">
      <c r="A95" s="333"/>
      <c r="B95" s="551"/>
      <c r="C95" s="552"/>
      <c r="D95" s="549"/>
      <c r="E95" s="549"/>
      <c r="F95" s="550"/>
      <c r="G95" s="22"/>
      <c r="H95" s="23"/>
      <c r="I95" s="23"/>
      <c r="J95" s="23"/>
      <c r="K95" s="24"/>
      <c r="L95" s="25"/>
      <c r="M95" s="23"/>
      <c r="N95" s="23"/>
      <c r="O95" s="24"/>
      <c r="P95" s="26"/>
      <c r="Q95" s="23"/>
      <c r="R95" s="23"/>
      <c r="S95" s="27"/>
      <c r="T95" s="22"/>
      <c r="U95" s="23"/>
      <c r="V95" s="23"/>
      <c r="W95" s="23"/>
      <c r="X95" s="24"/>
      <c r="Y95" s="26"/>
      <c r="Z95" s="23"/>
      <c r="AA95" s="23"/>
      <c r="AB95" s="24"/>
      <c r="AC95" s="26"/>
      <c r="AD95" s="23"/>
      <c r="AE95" s="23"/>
      <c r="AF95" s="27"/>
      <c r="AG95" s="22"/>
      <c r="AH95" s="23"/>
      <c r="AI95" s="23"/>
      <c r="AJ95" s="23"/>
      <c r="AK95" s="24"/>
      <c r="AL95" s="26"/>
      <c r="AM95" s="23"/>
      <c r="AN95" s="23"/>
      <c r="AO95" s="24"/>
      <c r="AP95" s="25"/>
      <c r="AQ95" s="23"/>
      <c r="AR95" s="23"/>
      <c r="AS95" s="23"/>
      <c r="AT95" s="27"/>
      <c r="AU95" s="26"/>
      <c r="AV95" s="23"/>
      <c r="AW95" s="23"/>
      <c r="AX95" s="24"/>
      <c r="AY95" s="26"/>
      <c r="AZ95" s="23"/>
      <c r="BA95" s="23"/>
      <c r="BB95" s="24"/>
      <c r="BC95" s="25"/>
      <c r="BD95" s="23"/>
      <c r="BE95" s="23"/>
      <c r="BF95" s="23"/>
      <c r="BG95" s="27"/>
    </row>
    <row r="96" spans="1:59" s="28" customFormat="1" ht="10" customHeight="1">
      <c r="A96" s="333">
        <v>46</v>
      </c>
      <c r="B96" s="551"/>
      <c r="C96" s="552"/>
      <c r="D96" s="549"/>
      <c r="E96" s="549"/>
      <c r="F96" s="550"/>
      <c r="G96" s="29"/>
      <c r="H96" s="30"/>
      <c r="I96" s="30"/>
      <c r="J96" s="30"/>
      <c r="K96" s="31"/>
      <c r="L96" s="32"/>
      <c r="M96" s="30"/>
      <c r="N96" s="30"/>
      <c r="O96" s="31"/>
      <c r="P96" s="33"/>
      <c r="Q96" s="30"/>
      <c r="R96" s="30"/>
      <c r="S96" s="34"/>
      <c r="T96" s="29"/>
      <c r="U96" s="30"/>
      <c r="V96" s="30"/>
      <c r="W96" s="30"/>
      <c r="X96" s="31"/>
      <c r="Y96" s="33"/>
      <c r="Z96" s="30"/>
      <c r="AA96" s="30"/>
      <c r="AB96" s="31"/>
      <c r="AC96" s="33"/>
      <c r="AD96" s="30"/>
      <c r="AE96" s="30"/>
      <c r="AF96" s="34"/>
      <c r="AG96" s="29"/>
      <c r="AH96" s="30"/>
      <c r="AI96" s="30"/>
      <c r="AJ96" s="30"/>
      <c r="AK96" s="31"/>
      <c r="AL96" s="33"/>
      <c r="AM96" s="30"/>
      <c r="AN96" s="30"/>
      <c r="AO96" s="31"/>
      <c r="AP96" s="32"/>
      <c r="AQ96" s="30"/>
      <c r="AR96" s="30"/>
      <c r="AS96" s="30"/>
      <c r="AT96" s="34"/>
      <c r="AU96" s="33"/>
      <c r="AV96" s="30"/>
      <c r="AW96" s="30"/>
      <c r="AX96" s="31"/>
      <c r="AY96" s="33"/>
      <c r="AZ96" s="30"/>
      <c r="BA96" s="30"/>
      <c r="BB96" s="31"/>
      <c r="BC96" s="32"/>
      <c r="BD96" s="30"/>
      <c r="BE96" s="30"/>
      <c r="BF96" s="30"/>
      <c r="BG96" s="34"/>
    </row>
    <row r="97" spans="1:59" s="28" customFormat="1" ht="20.149999999999999" customHeight="1">
      <c r="A97" s="333"/>
      <c r="B97" s="551"/>
      <c r="C97" s="552"/>
      <c r="D97" s="549"/>
      <c r="E97" s="549"/>
      <c r="F97" s="550"/>
      <c r="G97" s="22"/>
      <c r="H97" s="23"/>
      <c r="I97" s="23"/>
      <c r="J97" s="23"/>
      <c r="K97" s="24"/>
      <c r="L97" s="25"/>
      <c r="M97" s="23"/>
      <c r="N97" s="23"/>
      <c r="O97" s="24"/>
      <c r="P97" s="26"/>
      <c r="Q97" s="23"/>
      <c r="R97" s="23"/>
      <c r="S97" s="27"/>
      <c r="T97" s="22"/>
      <c r="U97" s="23"/>
      <c r="V97" s="23"/>
      <c r="W97" s="23"/>
      <c r="X97" s="24"/>
      <c r="Y97" s="26"/>
      <c r="Z97" s="23"/>
      <c r="AA97" s="23"/>
      <c r="AB97" s="24"/>
      <c r="AC97" s="26"/>
      <c r="AD97" s="23"/>
      <c r="AE97" s="23"/>
      <c r="AF97" s="27"/>
      <c r="AG97" s="22"/>
      <c r="AH97" s="23"/>
      <c r="AI97" s="23"/>
      <c r="AJ97" s="23"/>
      <c r="AK97" s="24"/>
      <c r="AL97" s="26"/>
      <c r="AM97" s="23"/>
      <c r="AN97" s="23"/>
      <c r="AO97" s="24"/>
      <c r="AP97" s="25"/>
      <c r="AQ97" s="23"/>
      <c r="AR97" s="23"/>
      <c r="AS97" s="23"/>
      <c r="AT97" s="27"/>
      <c r="AU97" s="26"/>
      <c r="AV97" s="23"/>
      <c r="AW97" s="23"/>
      <c r="AX97" s="24"/>
      <c r="AY97" s="26"/>
      <c r="AZ97" s="23"/>
      <c r="BA97" s="23"/>
      <c r="BB97" s="24"/>
      <c r="BC97" s="25"/>
      <c r="BD97" s="23"/>
      <c r="BE97" s="23"/>
      <c r="BF97" s="23"/>
      <c r="BG97" s="27"/>
    </row>
    <row r="98" spans="1:59" s="28" customFormat="1" ht="10" customHeight="1">
      <c r="A98" s="333">
        <v>47</v>
      </c>
      <c r="B98" s="551"/>
      <c r="C98" s="552"/>
      <c r="D98" s="549"/>
      <c r="E98" s="549"/>
      <c r="F98" s="550"/>
      <c r="G98" s="29"/>
      <c r="H98" s="30"/>
      <c r="I98" s="30"/>
      <c r="J98" s="30"/>
      <c r="K98" s="31"/>
      <c r="L98" s="32"/>
      <c r="M98" s="30"/>
      <c r="N98" s="30"/>
      <c r="O98" s="31"/>
      <c r="P98" s="33"/>
      <c r="Q98" s="30"/>
      <c r="R98" s="30"/>
      <c r="S98" s="34"/>
      <c r="T98" s="29"/>
      <c r="U98" s="30"/>
      <c r="V98" s="30"/>
      <c r="W98" s="30"/>
      <c r="X98" s="31"/>
      <c r="Y98" s="33"/>
      <c r="Z98" s="30"/>
      <c r="AA98" s="30"/>
      <c r="AB98" s="31"/>
      <c r="AC98" s="33"/>
      <c r="AD98" s="30"/>
      <c r="AE98" s="30"/>
      <c r="AF98" s="34"/>
      <c r="AG98" s="29"/>
      <c r="AH98" s="30"/>
      <c r="AI98" s="30"/>
      <c r="AJ98" s="30"/>
      <c r="AK98" s="31"/>
      <c r="AL98" s="33"/>
      <c r="AM98" s="30"/>
      <c r="AN98" s="30"/>
      <c r="AO98" s="31"/>
      <c r="AP98" s="32"/>
      <c r="AQ98" s="30"/>
      <c r="AR98" s="30"/>
      <c r="AS98" s="30"/>
      <c r="AT98" s="34"/>
      <c r="AU98" s="33"/>
      <c r="AV98" s="30"/>
      <c r="AW98" s="30"/>
      <c r="AX98" s="31"/>
      <c r="AY98" s="33"/>
      <c r="AZ98" s="30"/>
      <c r="BA98" s="30"/>
      <c r="BB98" s="31"/>
      <c r="BC98" s="32"/>
      <c r="BD98" s="30"/>
      <c r="BE98" s="30"/>
      <c r="BF98" s="30"/>
      <c r="BG98" s="34"/>
    </row>
    <row r="99" spans="1:59" s="28" customFormat="1" ht="20.149999999999999" customHeight="1">
      <c r="A99" s="333"/>
      <c r="B99" s="551"/>
      <c r="C99" s="552"/>
      <c r="D99" s="549"/>
      <c r="E99" s="549"/>
      <c r="F99" s="550"/>
      <c r="G99" s="22"/>
      <c r="H99" s="23"/>
      <c r="I99" s="23"/>
      <c r="J99" s="23"/>
      <c r="K99" s="24"/>
      <c r="L99" s="25"/>
      <c r="M99" s="23"/>
      <c r="N99" s="23"/>
      <c r="O99" s="24"/>
      <c r="P99" s="26"/>
      <c r="Q99" s="23"/>
      <c r="R99" s="23"/>
      <c r="S99" s="27"/>
      <c r="T99" s="22"/>
      <c r="U99" s="23"/>
      <c r="V99" s="23"/>
      <c r="W99" s="23"/>
      <c r="X99" s="24"/>
      <c r="Y99" s="26"/>
      <c r="Z99" s="23"/>
      <c r="AA99" s="23"/>
      <c r="AB99" s="24"/>
      <c r="AC99" s="26"/>
      <c r="AD99" s="23"/>
      <c r="AE99" s="23"/>
      <c r="AF99" s="27"/>
      <c r="AG99" s="22"/>
      <c r="AH99" s="23"/>
      <c r="AI99" s="23"/>
      <c r="AJ99" s="23"/>
      <c r="AK99" s="24"/>
      <c r="AL99" s="26"/>
      <c r="AM99" s="23"/>
      <c r="AN99" s="23"/>
      <c r="AO99" s="24"/>
      <c r="AP99" s="25"/>
      <c r="AQ99" s="23"/>
      <c r="AR99" s="23"/>
      <c r="AS99" s="23"/>
      <c r="AT99" s="27"/>
      <c r="AU99" s="26"/>
      <c r="AV99" s="23"/>
      <c r="AW99" s="23"/>
      <c r="AX99" s="24"/>
      <c r="AY99" s="26"/>
      <c r="AZ99" s="23"/>
      <c r="BA99" s="23"/>
      <c r="BB99" s="24"/>
      <c r="BC99" s="25"/>
      <c r="BD99" s="23"/>
      <c r="BE99" s="23"/>
      <c r="BF99" s="23"/>
      <c r="BG99" s="27"/>
    </row>
    <row r="100" spans="1:59" s="28" customFormat="1" ht="10" customHeight="1">
      <c r="A100" s="333">
        <v>48</v>
      </c>
      <c r="B100" s="551"/>
      <c r="C100" s="552"/>
      <c r="D100" s="549"/>
      <c r="E100" s="549"/>
      <c r="F100" s="550"/>
      <c r="G100" s="29"/>
      <c r="H100" s="30"/>
      <c r="I100" s="30"/>
      <c r="J100" s="30"/>
      <c r="K100" s="31"/>
      <c r="L100" s="32"/>
      <c r="M100" s="30"/>
      <c r="N100" s="30"/>
      <c r="O100" s="31"/>
      <c r="P100" s="33"/>
      <c r="Q100" s="30"/>
      <c r="R100" s="30"/>
      <c r="S100" s="34"/>
      <c r="T100" s="29"/>
      <c r="U100" s="30"/>
      <c r="V100" s="30"/>
      <c r="W100" s="30"/>
      <c r="X100" s="31"/>
      <c r="Y100" s="33"/>
      <c r="Z100" s="30"/>
      <c r="AA100" s="30"/>
      <c r="AB100" s="31"/>
      <c r="AC100" s="33"/>
      <c r="AD100" s="30"/>
      <c r="AE100" s="30"/>
      <c r="AF100" s="34"/>
      <c r="AG100" s="29"/>
      <c r="AH100" s="30"/>
      <c r="AI100" s="30"/>
      <c r="AJ100" s="30"/>
      <c r="AK100" s="31"/>
      <c r="AL100" s="33"/>
      <c r="AM100" s="30"/>
      <c r="AN100" s="30"/>
      <c r="AO100" s="31"/>
      <c r="AP100" s="32"/>
      <c r="AQ100" s="30"/>
      <c r="AR100" s="30"/>
      <c r="AS100" s="30"/>
      <c r="AT100" s="34"/>
      <c r="AU100" s="33"/>
      <c r="AV100" s="30"/>
      <c r="AW100" s="30"/>
      <c r="AX100" s="31"/>
      <c r="AY100" s="33"/>
      <c r="AZ100" s="30"/>
      <c r="BA100" s="30"/>
      <c r="BB100" s="31"/>
      <c r="BC100" s="32"/>
      <c r="BD100" s="30"/>
      <c r="BE100" s="30"/>
      <c r="BF100" s="30"/>
      <c r="BG100" s="34"/>
    </row>
    <row r="101" spans="1:59" s="28" customFormat="1" ht="20.149999999999999" customHeight="1">
      <c r="A101" s="333"/>
      <c r="B101" s="551"/>
      <c r="C101" s="552"/>
      <c r="D101" s="549"/>
      <c r="E101" s="549"/>
      <c r="F101" s="550"/>
      <c r="G101" s="22"/>
      <c r="H101" s="23"/>
      <c r="I101" s="23"/>
      <c r="J101" s="23"/>
      <c r="K101" s="24"/>
      <c r="L101" s="25"/>
      <c r="M101" s="23"/>
      <c r="N101" s="23"/>
      <c r="O101" s="24"/>
      <c r="P101" s="26"/>
      <c r="Q101" s="23"/>
      <c r="R101" s="23"/>
      <c r="S101" s="27"/>
      <c r="T101" s="22"/>
      <c r="U101" s="23"/>
      <c r="V101" s="23"/>
      <c r="W101" s="23"/>
      <c r="X101" s="24"/>
      <c r="Y101" s="26"/>
      <c r="Z101" s="23"/>
      <c r="AA101" s="23"/>
      <c r="AB101" s="24"/>
      <c r="AC101" s="26"/>
      <c r="AD101" s="23"/>
      <c r="AE101" s="23"/>
      <c r="AF101" s="27"/>
      <c r="AG101" s="22"/>
      <c r="AH101" s="23"/>
      <c r="AI101" s="23"/>
      <c r="AJ101" s="23"/>
      <c r="AK101" s="24"/>
      <c r="AL101" s="26"/>
      <c r="AM101" s="23"/>
      <c r="AN101" s="23"/>
      <c r="AO101" s="24"/>
      <c r="AP101" s="25"/>
      <c r="AQ101" s="23"/>
      <c r="AR101" s="23"/>
      <c r="AS101" s="23"/>
      <c r="AT101" s="27"/>
      <c r="AU101" s="26"/>
      <c r="AV101" s="23"/>
      <c r="AW101" s="23"/>
      <c r="AX101" s="24"/>
      <c r="AY101" s="26"/>
      <c r="AZ101" s="23"/>
      <c r="BA101" s="23"/>
      <c r="BB101" s="24"/>
      <c r="BC101" s="25"/>
      <c r="BD101" s="23"/>
      <c r="BE101" s="23"/>
      <c r="BF101" s="23"/>
      <c r="BG101" s="27"/>
    </row>
    <row r="102" spans="1:59" s="28" customFormat="1" ht="10" customHeight="1">
      <c r="A102" s="333">
        <v>49</v>
      </c>
      <c r="B102" s="551"/>
      <c r="C102" s="552"/>
      <c r="D102" s="549"/>
      <c r="E102" s="549"/>
      <c r="F102" s="550"/>
      <c r="G102" s="29"/>
      <c r="H102" s="30"/>
      <c r="I102" s="30"/>
      <c r="J102" s="30"/>
      <c r="K102" s="31"/>
      <c r="L102" s="32"/>
      <c r="M102" s="30"/>
      <c r="N102" s="30"/>
      <c r="O102" s="31"/>
      <c r="P102" s="33"/>
      <c r="Q102" s="30"/>
      <c r="R102" s="30"/>
      <c r="S102" s="34"/>
      <c r="T102" s="29"/>
      <c r="U102" s="30"/>
      <c r="V102" s="30"/>
      <c r="W102" s="30"/>
      <c r="X102" s="31"/>
      <c r="Y102" s="33"/>
      <c r="Z102" s="30"/>
      <c r="AA102" s="30"/>
      <c r="AB102" s="31"/>
      <c r="AC102" s="33"/>
      <c r="AD102" s="30"/>
      <c r="AE102" s="30"/>
      <c r="AF102" s="34"/>
      <c r="AG102" s="29"/>
      <c r="AH102" s="30"/>
      <c r="AI102" s="30"/>
      <c r="AJ102" s="30"/>
      <c r="AK102" s="31"/>
      <c r="AL102" s="33"/>
      <c r="AM102" s="30"/>
      <c r="AN102" s="30"/>
      <c r="AO102" s="31"/>
      <c r="AP102" s="32"/>
      <c r="AQ102" s="30"/>
      <c r="AR102" s="30"/>
      <c r="AS102" s="30"/>
      <c r="AT102" s="34"/>
      <c r="AU102" s="33"/>
      <c r="AV102" s="30"/>
      <c r="AW102" s="30"/>
      <c r="AX102" s="31"/>
      <c r="AY102" s="33"/>
      <c r="AZ102" s="30"/>
      <c r="BA102" s="30"/>
      <c r="BB102" s="31"/>
      <c r="BC102" s="32"/>
      <c r="BD102" s="30"/>
      <c r="BE102" s="30"/>
      <c r="BF102" s="30"/>
      <c r="BG102" s="34"/>
    </row>
    <row r="103" spans="1:59" s="28" customFormat="1" ht="20.149999999999999" customHeight="1">
      <c r="A103" s="333"/>
      <c r="B103" s="551"/>
      <c r="C103" s="552"/>
      <c r="D103" s="549"/>
      <c r="E103" s="549"/>
      <c r="F103" s="550"/>
      <c r="G103" s="22"/>
      <c r="H103" s="23"/>
      <c r="I103" s="23"/>
      <c r="J103" s="23"/>
      <c r="K103" s="24"/>
      <c r="L103" s="25"/>
      <c r="M103" s="23"/>
      <c r="N103" s="23"/>
      <c r="O103" s="24"/>
      <c r="P103" s="26"/>
      <c r="Q103" s="23"/>
      <c r="R103" s="23"/>
      <c r="S103" s="27"/>
      <c r="T103" s="22"/>
      <c r="U103" s="23"/>
      <c r="V103" s="23"/>
      <c r="W103" s="23"/>
      <c r="X103" s="24"/>
      <c r="Y103" s="26"/>
      <c r="Z103" s="23"/>
      <c r="AA103" s="23"/>
      <c r="AB103" s="24"/>
      <c r="AC103" s="26"/>
      <c r="AD103" s="23"/>
      <c r="AE103" s="23"/>
      <c r="AF103" s="27"/>
      <c r="AG103" s="22"/>
      <c r="AH103" s="23"/>
      <c r="AI103" s="23"/>
      <c r="AJ103" s="23"/>
      <c r="AK103" s="24"/>
      <c r="AL103" s="26"/>
      <c r="AM103" s="23"/>
      <c r="AN103" s="23"/>
      <c r="AO103" s="24"/>
      <c r="AP103" s="25"/>
      <c r="AQ103" s="23"/>
      <c r="AR103" s="23"/>
      <c r="AS103" s="23"/>
      <c r="AT103" s="27"/>
      <c r="AU103" s="26"/>
      <c r="AV103" s="23"/>
      <c r="AW103" s="23"/>
      <c r="AX103" s="24"/>
      <c r="AY103" s="26"/>
      <c r="AZ103" s="23"/>
      <c r="BA103" s="23"/>
      <c r="BB103" s="24"/>
      <c r="BC103" s="25"/>
      <c r="BD103" s="23"/>
      <c r="BE103" s="23"/>
      <c r="BF103" s="23"/>
      <c r="BG103" s="27"/>
    </row>
    <row r="104" spans="1:59" s="28" customFormat="1" ht="10" customHeight="1">
      <c r="A104" s="333">
        <v>50</v>
      </c>
      <c r="B104" s="551"/>
      <c r="C104" s="552"/>
      <c r="D104" s="549"/>
      <c r="E104" s="549"/>
      <c r="F104" s="550"/>
      <c r="G104" s="29"/>
      <c r="H104" s="30"/>
      <c r="I104" s="30"/>
      <c r="J104" s="30"/>
      <c r="K104" s="31"/>
      <c r="L104" s="32"/>
      <c r="M104" s="30"/>
      <c r="N104" s="30"/>
      <c r="O104" s="31"/>
      <c r="P104" s="33"/>
      <c r="Q104" s="30"/>
      <c r="R104" s="30"/>
      <c r="S104" s="34"/>
      <c r="T104" s="29"/>
      <c r="U104" s="30"/>
      <c r="V104" s="30"/>
      <c r="W104" s="30"/>
      <c r="X104" s="31"/>
      <c r="Y104" s="33"/>
      <c r="Z104" s="30"/>
      <c r="AA104" s="30"/>
      <c r="AB104" s="31"/>
      <c r="AC104" s="33"/>
      <c r="AD104" s="30"/>
      <c r="AE104" s="30"/>
      <c r="AF104" s="34"/>
      <c r="AG104" s="29"/>
      <c r="AH104" s="30"/>
      <c r="AI104" s="30"/>
      <c r="AJ104" s="30"/>
      <c r="AK104" s="31"/>
      <c r="AL104" s="33"/>
      <c r="AM104" s="30"/>
      <c r="AN104" s="30"/>
      <c r="AO104" s="31"/>
      <c r="AP104" s="32"/>
      <c r="AQ104" s="30"/>
      <c r="AR104" s="30"/>
      <c r="AS104" s="30"/>
      <c r="AT104" s="34"/>
      <c r="AU104" s="33"/>
      <c r="AV104" s="30"/>
      <c r="AW104" s="30"/>
      <c r="AX104" s="31"/>
      <c r="AY104" s="33"/>
      <c r="AZ104" s="30"/>
      <c r="BA104" s="30"/>
      <c r="BB104" s="31"/>
      <c r="BC104" s="32"/>
      <c r="BD104" s="30"/>
      <c r="BE104" s="30"/>
      <c r="BF104" s="30"/>
      <c r="BG104" s="34"/>
    </row>
    <row r="105" spans="1:59" s="28" customFormat="1" ht="20.149999999999999" customHeight="1">
      <c r="A105" s="333"/>
      <c r="B105" s="551"/>
      <c r="C105" s="552"/>
      <c r="D105" s="549"/>
      <c r="E105" s="549"/>
      <c r="F105" s="550"/>
      <c r="G105" s="22"/>
      <c r="H105" s="23"/>
      <c r="I105" s="23"/>
      <c r="J105" s="23"/>
      <c r="K105" s="24"/>
      <c r="L105" s="25"/>
      <c r="M105" s="23"/>
      <c r="N105" s="23"/>
      <c r="O105" s="24"/>
      <c r="P105" s="26"/>
      <c r="Q105" s="23"/>
      <c r="R105" s="23"/>
      <c r="S105" s="27"/>
      <c r="T105" s="22"/>
      <c r="U105" s="23"/>
      <c r="V105" s="23"/>
      <c r="W105" s="23"/>
      <c r="X105" s="24"/>
      <c r="Y105" s="26"/>
      <c r="Z105" s="23"/>
      <c r="AA105" s="23"/>
      <c r="AB105" s="24"/>
      <c r="AC105" s="26"/>
      <c r="AD105" s="23"/>
      <c r="AE105" s="23"/>
      <c r="AF105" s="27"/>
      <c r="AG105" s="22"/>
      <c r="AH105" s="23"/>
      <c r="AI105" s="23"/>
      <c r="AJ105" s="23"/>
      <c r="AK105" s="24"/>
      <c r="AL105" s="26"/>
      <c r="AM105" s="23"/>
      <c r="AN105" s="23"/>
      <c r="AO105" s="24"/>
      <c r="AP105" s="25"/>
      <c r="AQ105" s="23"/>
      <c r="AR105" s="23"/>
      <c r="AS105" s="23"/>
      <c r="AT105" s="27"/>
      <c r="AU105" s="26"/>
      <c r="AV105" s="23"/>
      <c r="AW105" s="23"/>
      <c r="AX105" s="24"/>
      <c r="AY105" s="26"/>
      <c r="AZ105" s="23"/>
      <c r="BA105" s="23"/>
      <c r="BB105" s="24"/>
      <c r="BC105" s="25"/>
      <c r="BD105" s="23"/>
      <c r="BE105" s="23"/>
      <c r="BF105" s="23"/>
      <c r="BG105" s="27"/>
    </row>
    <row r="106" spans="1:59" s="28" customFormat="1" ht="10" customHeight="1">
      <c r="A106" s="333">
        <v>51</v>
      </c>
      <c r="B106" s="551"/>
      <c r="C106" s="552"/>
      <c r="D106" s="549"/>
      <c r="E106" s="549"/>
      <c r="F106" s="550"/>
      <c r="G106" s="29"/>
      <c r="H106" s="30"/>
      <c r="I106" s="30"/>
      <c r="J106" s="30"/>
      <c r="K106" s="31"/>
      <c r="L106" s="32"/>
      <c r="M106" s="30"/>
      <c r="N106" s="30"/>
      <c r="O106" s="31"/>
      <c r="P106" s="33"/>
      <c r="Q106" s="30"/>
      <c r="R106" s="30"/>
      <c r="S106" s="34"/>
      <c r="T106" s="29"/>
      <c r="U106" s="30"/>
      <c r="V106" s="30"/>
      <c r="W106" s="30"/>
      <c r="X106" s="31"/>
      <c r="Y106" s="33"/>
      <c r="Z106" s="30"/>
      <c r="AA106" s="30"/>
      <c r="AB106" s="31"/>
      <c r="AC106" s="33"/>
      <c r="AD106" s="30"/>
      <c r="AE106" s="30"/>
      <c r="AF106" s="34"/>
      <c r="AG106" s="29"/>
      <c r="AH106" s="30"/>
      <c r="AI106" s="30"/>
      <c r="AJ106" s="30"/>
      <c r="AK106" s="31"/>
      <c r="AL106" s="33"/>
      <c r="AM106" s="30"/>
      <c r="AN106" s="30"/>
      <c r="AO106" s="31"/>
      <c r="AP106" s="32"/>
      <c r="AQ106" s="30"/>
      <c r="AR106" s="30"/>
      <c r="AS106" s="30"/>
      <c r="AT106" s="34"/>
      <c r="AU106" s="33"/>
      <c r="AV106" s="30"/>
      <c r="AW106" s="30"/>
      <c r="AX106" s="31"/>
      <c r="AY106" s="33"/>
      <c r="AZ106" s="30"/>
      <c r="BA106" s="30"/>
      <c r="BB106" s="31"/>
      <c r="BC106" s="32"/>
      <c r="BD106" s="30"/>
      <c r="BE106" s="30"/>
      <c r="BF106" s="30"/>
      <c r="BG106" s="34"/>
    </row>
    <row r="107" spans="1:59" s="28" customFormat="1" ht="20.149999999999999" customHeight="1">
      <c r="A107" s="333"/>
      <c r="B107" s="551"/>
      <c r="C107" s="552"/>
      <c r="D107" s="549"/>
      <c r="E107" s="549"/>
      <c r="F107" s="550"/>
      <c r="G107" s="22"/>
      <c r="H107" s="23"/>
      <c r="I107" s="23"/>
      <c r="J107" s="23"/>
      <c r="K107" s="24"/>
      <c r="L107" s="25"/>
      <c r="M107" s="23"/>
      <c r="N107" s="23"/>
      <c r="O107" s="24"/>
      <c r="P107" s="26"/>
      <c r="Q107" s="23"/>
      <c r="R107" s="23"/>
      <c r="S107" s="27"/>
      <c r="T107" s="22"/>
      <c r="U107" s="23"/>
      <c r="V107" s="23"/>
      <c r="W107" s="23"/>
      <c r="X107" s="24"/>
      <c r="Y107" s="26"/>
      <c r="Z107" s="23"/>
      <c r="AA107" s="23"/>
      <c r="AB107" s="24"/>
      <c r="AC107" s="26"/>
      <c r="AD107" s="23"/>
      <c r="AE107" s="23"/>
      <c r="AF107" s="27"/>
      <c r="AG107" s="22"/>
      <c r="AH107" s="23"/>
      <c r="AI107" s="23"/>
      <c r="AJ107" s="23"/>
      <c r="AK107" s="24"/>
      <c r="AL107" s="26"/>
      <c r="AM107" s="23"/>
      <c r="AN107" s="23"/>
      <c r="AO107" s="24"/>
      <c r="AP107" s="25"/>
      <c r="AQ107" s="23"/>
      <c r="AR107" s="23"/>
      <c r="AS107" s="23"/>
      <c r="AT107" s="27"/>
      <c r="AU107" s="26"/>
      <c r="AV107" s="23"/>
      <c r="AW107" s="23"/>
      <c r="AX107" s="24"/>
      <c r="AY107" s="26"/>
      <c r="AZ107" s="23"/>
      <c r="BA107" s="23"/>
      <c r="BB107" s="24"/>
      <c r="BC107" s="25"/>
      <c r="BD107" s="23"/>
      <c r="BE107" s="23"/>
      <c r="BF107" s="23"/>
      <c r="BG107" s="27"/>
    </row>
    <row r="108" spans="1:59" s="28" customFormat="1" ht="10" customHeight="1">
      <c r="A108" s="333">
        <v>52</v>
      </c>
      <c r="B108" s="551"/>
      <c r="C108" s="552"/>
      <c r="D108" s="549"/>
      <c r="E108" s="549"/>
      <c r="F108" s="550"/>
      <c r="G108" s="29"/>
      <c r="H108" s="30"/>
      <c r="I108" s="30"/>
      <c r="J108" s="30"/>
      <c r="K108" s="31"/>
      <c r="L108" s="32"/>
      <c r="M108" s="30"/>
      <c r="N108" s="30"/>
      <c r="O108" s="31"/>
      <c r="P108" s="33"/>
      <c r="Q108" s="30"/>
      <c r="R108" s="30"/>
      <c r="S108" s="34"/>
      <c r="T108" s="29"/>
      <c r="U108" s="30"/>
      <c r="V108" s="30"/>
      <c r="W108" s="30"/>
      <c r="X108" s="31"/>
      <c r="Y108" s="33"/>
      <c r="Z108" s="30"/>
      <c r="AA108" s="30"/>
      <c r="AB108" s="31"/>
      <c r="AC108" s="33"/>
      <c r="AD108" s="30"/>
      <c r="AE108" s="30"/>
      <c r="AF108" s="34"/>
      <c r="AG108" s="29"/>
      <c r="AH108" s="30"/>
      <c r="AI108" s="30"/>
      <c r="AJ108" s="30"/>
      <c r="AK108" s="31"/>
      <c r="AL108" s="33"/>
      <c r="AM108" s="30"/>
      <c r="AN108" s="30"/>
      <c r="AO108" s="31"/>
      <c r="AP108" s="32"/>
      <c r="AQ108" s="30"/>
      <c r="AR108" s="30"/>
      <c r="AS108" s="30"/>
      <c r="AT108" s="34"/>
      <c r="AU108" s="33"/>
      <c r="AV108" s="30"/>
      <c r="AW108" s="30"/>
      <c r="AX108" s="31"/>
      <c r="AY108" s="33"/>
      <c r="AZ108" s="30"/>
      <c r="BA108" s="30"/>
      <c r="BB108" s="31"/>
      <c r="BC108" s="32"/>
      <c r="BD108" s="30"/>
      <c r="BE108" s="30"/>
      <c r="BF108" s="30"/>
      <c r="BG108" s="34"/>
    </row>
    <row r="109" spans="1:59" s="28" customFormat="1" ht="20.149999999999999" customHeight="1">
      <c r="A109" s="333"/>
      <c r="B109" s="551"/>
      <c r="C109" s="552"/>
      <c r="D109" s="549"/>
      <c r="E109" s="549"/>
      <c r="F109" s="550"/>
      <c r="G109" s="22"/>
      <c r="H109" s="23"/>
      <c r="I109" s="23"/>
      <c r="J109" s="23"/>
      <c r="K109" s="24"/>
      <c r="L109" s="25"/>
      <c r="M109" s="23"/>
      <c r="N109" s="23"/>
      <c r="O109" s="24"/>
      <c r="P109" s="26"/>
      <c r="Q109" s="23"/>
      <c r="R109" s="23"/>
      <c r="S109" s="27"/>
      <c r="T109" s="22"/>
      <c r="U109" s="23"/>
      <c r="V109" s="23"/>
      <c r="W109" s="23"/>
      <c r="X109" s="24"/>
      <c r="Y109" s="26"/>
      <c r="Z109" s="23"/>
      <c r="AA109" s="23"/>
      <c r="AB109" s="24"/>
      <c r="AC109" s="26"/>
      <c r="AD109" s="23"/>
      <c r="AE109" s="23"/>
      <c r="AF109" s="27"/>
      <c r="AG109" s="22"/>
      <c r="AH109" s="23"/>
      <c r="AI109" s="23"/>
      <c r="AJ109" s="23"/>
      <c r="AK109" s="24"/>
      <c r="AL109" s="26"/>
      <c r="AM109" s="23"/>
      <c r="AN109" s="23"/>
      <c r="AO109" s="24"/>
      <c r="AP109" s="25"/>
      <c r="AQ109" s="23"/>
      <c r="AR109" s="23"/>
      <c r="AS109" s="23"/>
      <c r="AT109" s="27"/>
      <c r="AU109" s="26"/>
      <c r="AV109" s="23"/>
      <c r="AW109" s="23"/>
      <c r="AX109" s="24"/>
      <c r="AY109" s="26"/>
      <c r="AZ109" s="23"/>
      <c r="BA109" s="23"/>
      <c r="BB109" s="24"/>
      <c r="BC109" s="25"/>
      <c r="BD109" s="23"/>
      <c r="BE109" s="23"/>
      <c r="BF109" s="23"/>
      <c r="BG109" s="27"/>
    </row>
    <row r="110" spans="1:59" s="28" customFormat="1" ht="10" customHeight="1">
      <c r="A110" s="333">
        <v>53</v>
      </c>
      <c r="B110" s="551"/>
      <c r="C110" s="552"/>
      <c r="D110" s="549"/>
      <c r="E110" s="549"/>
      <c r="F110" s="550"/>
      <c r="G110" s="29"/>
      <c r="H110" s="30"/>
      <c r="I110" s="30"/>
      <c r="J110" s="30"/>
      <c r="K110" s="31"/>
      <c r="L110" s="32"/>
      <c r="M110" s="30"/>
      <c r="N110" s="30"/>
      <c r="O110" s="31"/>
      <c r="P110" s="33"/>
      <c r="Q110" s="30"/>
      <c r="R110" s="30"/>
      <c r="S110" s="34"/>
      <c r="T110" s="29"/>
      <c r="U110" s="30"/>
      <c r="V110" s="30"/>
      <c r="W110" s="30"/>
      <c r="X110" s="31"/>
      <c r="Y110" s="33"/>
      <c r="Z110" s="30"/>
      <c r="AA110" s="30"/>
      <c r="AB110" s="31"/>
      <c r="AC110" s="33"/>
      <c r="AD110" s="30"/>
      <c r="AE110" s="30"/>
      <c r="AF110" s="34"/>
      <c r="AG110" s="29"/>
      <c r="AH110" s="30"/>
      <c r="AI110" s="30"/>
      <c r="AJ110" s="30"/>
      <c r="AK110" s="31"/>
      <c r="AL110" s="33"/>
      <c r="AM110" s="30"/>
      <c r="AN110" s="30"/>
      <c r="AO110" s="31"/>
      <c r="AP110" s="32"/>
      <c r="AQ110" s="30"/>
      <c r="AR110" s="30"/>
      <c r="AS110" s="30"/>
      <c r="AT110" s="34"/>
      <c r="AU110" s="33"/>
      <c r="AV110" s="30"/>
      <c r="AW110" s="30"/>
      <c r="AX110" s="31"/>
      <c r="AY110" s="33"/>
      <c r="AZ110" s="30"/>
      <c r="BA110" s="30"/>
      <c r="BB110" s="31"/>
      <c r="BC110" s="32"/>
      <c r="BD110" s="30"/>
      <c r="BE110" s="30"/>
      <c r="BF110" s="30"/>
      <c r="BG110" s="34"/>
    </row>
    <row r="111" spans="1:59" s="28" customFormat="1" ht="20.149999999999999" customHeight="1">
      <c r="A111" s="333"/>
      <c r="B111" s="551"/>
      <c r="C111" s="552"/>
      <c r="D111" s="549"/>
      <c r="E111" s="549"/>
      <c r="F111" s="550"/>
      <c r="G111" s="22"/>
      <c r="H111" s="23"/>
      <c r="I111" s="23"/>
      <c r="J111" s="23"/>
      <c r="K111" s="24"/>
      <c r="L111" s="25"/>
      <c r="M111" s="23"/>
      <c r="N111" s="23"/>
      <c r="O111" s="24"/>
      <c r="P111" s="26"/>
      <c r="Q111" s="23"/>
      <c r="R111" s="23"/>
      <c r="S111" s="27"/>
      <c r="T111" s="22"/>
      <c r="U111" s="23"/>
      <c r="V111" s="23"/>
      <c r="W111" s="23"/>
      <c r="X111" s="24"/>
      <c r="Y111" s="26"/>
      <c r="Z111" s="23"/>
      <c r="AA111" s="23"/>
      <c r="AB111" s="24"/>
      <c r="AC111" s="26"/>
      <c r="AD111" s="23"/>
      <c r="AE111" s="23"/>
      <c r="AF111" s="27"/>
      <c r="AG111" s="22"/>
      <c r="AH111" s="23"/>
      <c r="AI111" s="23"/>
      <c r="AJ111" s="23"/>
      <c r="AK111" s="24"/>
      <c r="AL111" s="26"/>
      <c r="AM111" s="23"/>
      <c r="AN111" s="23"/>
      <c r="AO111" s="24"/>
      <c r="AP111" s="25"/>
      <c r="AQ111" s="23"/>
      <c r="AR111" s="23"/>
      <c r="AS111" s="23"/>
      <c r="AT111" s="27"/>
      <c r="AU111" s="26"/>
      <c r="AV111" s="23"/>
      <c r="AW111" s="23"/>
      <c r="AX111" s="24"/>
      <c r="AY111" s="26"/>
      <c r="AZ111" s="23"/>
      <c r="BA111" s="23"/>
      <c r="BB111" s="24"/>
      <c r="BC111" s="25"/>
      <c r="BD111" s="23"/>
      <c r="BE111" s="23"/>
      <c r="BF111" s="23"/>
      <c r="BG111" s="27"/>
    </row>
    <row r="112" spans="1:59" s="28" customFormat="1" ht="10" customHeight="1">
      <c r="A112" s="333">
        <v>54</v>
      </c>
      <c r="B112" s="551"/>
      <c r="C112" s="552"/>
      <c r="D112" s="549"/>
      <c r="E112" s="549"/>
      <c r="F112" s="550"/>
      <c r="G112" s="29"/>
      <c r="H112" s="30"/>
      <c r="I112" s="30"/>
      <c r="J112" s="30"/>
      <c r="K112" s="31"/>
      <c r="L112" s="32"/>
      <c r="M112" s="30"/>
      <c r="N112" s="30"/>
      <c r="O112" s="31"/>
      <c r="P112" s="33"/>
      <c r="Q112" s="30"/>
      <c r="R112" s="30"/>
      <c r="S112" s="34"/>
      <c r="T112" s="29"/>
      <c r="U112" s="30"/>
      <c r="V112" s="30"/>
      <c r="W112" s="30"/>
      <c r="X112" s="31"/>
      <c r="Y112" s="33"/>
      <c r="Z112" s="30"/>
      <c r="AA112" s="30"/>
      <c r="AB112" s="31"/>
      <c r="AC112" s="33"/>
      <c r="AD112" s="30"/>
      <c r="AE112" s="30"/>
      <c r="AF112" s="34"/>
      <c r="AG112" s="29"/>
      <c r="AH112" s="30"/>
      <c r="AI112" s="30"/>
      <c r="AJ112" s="30"/>
      <c r="AK112" s="31"/>
      <c r="AL112" s="33"/>
      <c r="AM112" s="30"/>
      <c r="AN112" s="30"/>
      <c r="AO112" s="31"/>
      <c r="AP112" s="32"/>
      <c r="AQ112" s="30"/>
      <c r="AR112" s="30"/>
      <c r="AS112" s="30"/>
      <c r="AT112" s="34"/>
      <c r="AU112" s="33"/>
      <c r="AV112" s="30"/>
      <c r="AW112" s="30"/>
      <c r="AX112" s="31"/>
      <c r="AY112" s="33"/>
      <c r="AZ112" s="30"/>
      <c r="BA112" s="30"/>
      <c r="BB112" s="31"/>
      <c r="BC112" s="32"/>
      <c r="BD112" s="30"/>
      <c r="BE112" s="30"/>
      <c r="BF112" s="30"/>
      <c r="BG112" s="34"/>
    </row>
    <row r="113" spans="1:59" s="28" customFormat="1" ht="20.149999999999999" customHeight="1">
      <c r="A113" s="333"/>
      <c r="B113" s="551"/>
      <c r="C113" s="552"/>
      <c r="D113" s="549"/>
      <c r="E113" s="549"/>
      <c r="F113" s="550"/>
      <c r="G113" s="22"/>
      <c r="H113" s="23"/>
      <c r="I113" s="23"/>
      <c r="J113" s="23"/>
      <c r="K113" s="24"/>
      <c r="L113" s="25"/>
      <c r="M113" s="23"/>
      <c r="N113" s="23"/>
      <c r="O113" s="24"/>
      <c r="P113" s="26"/>
      <c r="Q113" s="23"/>
      <c r="R113" s="23"/>
      <c r="S113" s="27"/>
      <c r="T113" s="22"/>
      <c r="U113" s="23"/>
      <c r="V113" s="23"/>
      <c r="W113" s="23"/>
      <c r="X113" s="24"/>
      <c r="Y113" s="26"/>
      <c r="Z113" s="23"/>
      <c r="AA113" s="23"/>
      <c r="AB113" s="24"/>
      <c r="AC113" s="26"/>
      <c r="AD113" s="23"/>
      <c r="AE113" s="23"/>
      <c r="AF113" s="27"/>
      <c r="AG113" s="22"/>
      <c r="AH113" s="23"/>
      <c r="AI113" s="23"/>
      <c r="AJ113" s="23"/>
      <c r="AK113" s="24"/>
      <c r="AL113" s="26"/>
      <c r="AM113" s="23"/>
      <c r="AN113" s="23"/>
      <c r="AO113" s="24"/>
      <c r="AP113" s="25"/>
      <c r="AQ113" s="23"/>
      <c r="AR113" s="23"/>
      <c r="AS113" s="23"/>
      <c r="AT113" s="27"/>
      <c r="AU113" s="26"/>
      <c r="AV113" s="23"/>
      <c r="AW113" s="23"/>
      <c r="AX113" s="24"/>
      <c r="AY113" s="26"/>
      <c r="AZ113" s="23"/>
      <c r="BA113" s="23"/>
      <c r="BB113" s="24"/>
      <c r="BC113" s="25"/>
      <c r="BD113" s="23"/>
      <c r="BE113" s="23"/>
      <c r="BF113" s="23"/>
      <c r="BG113" s="27"/>
    </row>
    <row r="114" spans="1:59" s="28" customFormat="1" ht="10" customHeight="1">
      <c r="A114" s="333">
        <v>55</v>
      </c>
      <c r="B114" s="551"/>
      <c r="C114" s="552"/>
      <c r="D114" s="549"/>
      <c r="E114" s="549"/>
      <c r="F114" s="550"/>
      <c r="G114" s="29"/>
      <c r="H114" s="30"/>
      <c r="I114" s="30"/>
      <c r="J114" s="30"/>
      <c r="K114" s="31"/>
      <c r="L114" s="32"/>
      <c r="M114" s="30"/>
      <c r="N114" s="30"/>
      <c r="O114" s="31"/>
      <c r="P114" s="33"/>
      <c r="Q114" s="30"/>
      <c r="R114" s="30"/>
      <c r="S114" s="34"/>
      <c r="T114" s="29"/>
      <c r="U114" s="30"/>
      <c r="V114" s="30"/>
      <c r="W114" s="30"/>
      <c r="X114" s="31"/>
      <c r="Y114" s="33"/>
      <c r="Z114" s="30"/>
      <c r="AA114" s="30"/>
      <c r="AB114" s="31"/>
      <c r="AC114" s="33"/>
      <c r="AD114" s="30"/>
      <c r="AE114" s="30"/>
      <c r="AF114" s="34"/>
      <c r="AG114" s="29"/>
      <c r="AH114" s="30"/>
      <c r="AI114" s="30"/>
      <c r="AJ114" s="30"/>
      <c r="AK114" s="31"/>
      <c r="AL114" s="33"/>
      <c r="AM114" s="30"/>
      <c r="AN114" s="30"/>
      <c r="AO114" s="31"/>
      <c r="AP114" s="32"/>
      <c r="AQ114" s="30"/>
      <c r="AR114" s="30"/>
      <c r="AS114" s="30"/>
      <c r="AT114" s="34"/>
      <c r="AU114" s="33"/>
      <c r="AV114" s="30"/>
      <c r="AW114" s="30"/>
      <c r="AX114" s="31"/>
      <c r="AY114" s="33"/>
      <c r="AZ114" s="30"/>
      <c r="BA114" s="30"/>
      <c r="BB114" s="31"/>
      <c r="BC114" s="32"/>
      <c r="BD114" s="30"/>
      <c r="BE114" s="30"/>
      <c r="BF114" s="30"/>
      <c r="BG114" s="34"/>
    </row>
    <row r="115" spans="1:59" s="28" customFormat="1" ht="20.149999999999999" customHeight="1">
      <c r="A115" s="333"/>
      <c r="B115" s="551"/>
      <c r="C115" s="552"/>
      <c r="D115" s="549"/>
      <c r="E115" s="549"/>
      <c r="F115" s="550"/>
      <c r="G115" s="22"/>
      <c r="H115" s="23"/>
      <c r="I115" s="23"/>
      <c r="J115" s="23"/>
      <c r="K115" s="24"/>
      <c r="L115" s="25"/>
      <c r="M115" s="23"/>
      <c r="N115" s="23"/>
      <c r="O115" s="24"/>
      <c r="P115" s="26"/>
      <c r="Q115" s="23"/>
      <c r="R115" s="23"/>
      <c r="S115" s="27"/>
      <c r="T115" s="22"/>
      <c r="U115" s="23"/>
      <c r="V115" s="23"/>
      <c r="W115" s="23"/>
      <c r="X115" s="24"/>
      <c r="Y115" s="26"/>
      <c r="Z115" s="23"/>
      <c r="AA115" s="23"/>
      <c r="AB115" s="24"/>
      <c r="AC115" s="26"/>
      <c r="AD115" s="23"/>
      <c r="AE115" s="23"/>
      <c r="AF115" s="27"/>
      <c r="AG115" s="22"/>
      <c r="AH115" s="23"/>
      <c r="AI115" s="23"/>
      <c r="AJ115" s="23"/>
      <c r="AK115" s="24"/>
      <c r="AL115" s="26"/>
      <c r="AM115" s="23"/>
      <c r="AN115" s="23"/>
      <c r="AO115" s="24"/>
      <c r="AP115" s="25"/>
      <c r="AQ115" s="23"/>
      <c r="AR115" s="23"/>
      <c r="AS115" s="23"/>
      <c r="AT115" s="27"/>
      <c r="AU115" s="26"/>
      <c r="AV115" s="23"/>
      <c r="AW115" s="23"/>
      <c r="AX115" s="24"/>
      <c r="AY115" s="26"/>
      <c r="AZ115" s="23"/>
      <c r="BA115" s="23"/>
      <c r="BB115" s="24"/>
      <c r="BC115" s="25"/>
      <c r="BD115" s="23"/>
      <c r="BE115" s="23"/>
      <c r="BF115" s="23"/>
      <c r="BG115" s="27"/>
    </row>
    <row r="116" spans="1:59" s="28" customFormat="1" ht="10" customHeight="1">
      <c r="A116" s="333">
        <v>56</v>
      </c>
      <c r="B116" s="551"/>
      <c r="C116" s="552"/>
      <c r="D116" s="549"/>
      <c r="E116" s="549"/>
      <c r="F116" s="550"/>
      <c r="G116" s="29"/>
      <c r="H116" s="30"/>
      <c r="I116" s="30"/>
      <c r="J116" s="30"/>
      <c r="K116" s="31"/>
      <c r="L116" s="32"/>
      <c r="M116" s="30"/>
      <c r="N116" s="30"/>
      <c r="O116" s="31"/>
      <c r="P116" s="33"/>
      <c r="Q116" s="30"/>
      <c r="R116" s="30"/>
      <c r="S116" s="34"/>
      <c r="T116" s="29"/>
      <c r="U116" s="30"/>
      <c r="V116" s="30"/>
      <c r="W116" s="30"/>
      <c r="X116" s="31"/>
      <c r="Y116" s="33"/>
      <c r="Z116" s="30"/>
      <c r="AA116" s="30"/>
      <c r="AB116" s="31"/>
      <c r="AC116" s="33"/>
      <c r="AD116" s="30"/>
      <c r="AE116" s="30"/>
      <c r="AF116" s="34"/>
      <c r="AG116" s="29"/>
      <c r="AH116" s="30"/>
      <c r="AI116" s="30"/>
      <c r="AJ116" s="30"/>
      <c r="AK116" s="31"/>
      <c r="AL116" s="33"/>
      <c r="AM116" s="30"/>
      <c r="AN116" s="30"/>
      <c r="AO116" s="31"/>
      <c r="AP116" s="32"/>
      <c r="AQ116" s="30"/>
      <c r="AR116" s="30"/>
      <c r="AS116" s="30"/>
      <c r="AT116" s="34"/>
      <c r="AU116" s="33"/>
      <c r="AV116" s="30"/>
      <c r="AW116" s="30"/>
      <c r="AX116" s="31"/>
      <c r="AY116" s="33"/>
      <c r="AZ116" s="30"/>
      <c r="BA116" s="30"/>
      <c r="BB116" s="31"/>
      <c r="BC116" s="32"/>
      <c r="BD116" s="30"/>
      <c r="BE116" s="30"/>
      <c r="BF116" s="30"/>
      <c r="BG116" s="34"/>
    </row>
    <row r="117" spans="1:59" s="28" customFormat="1" ht="20.149999999999999" customHeight="1">
      <c r="A117" s="333"/>
      <c r="B117" s="551"/>
      <c r="C117" s="552"/>
      <c r="D117" s="549"/>
      <c r="E117" s="549"/>
      <c r="F117" s="550"/>
      <c r="G117" s="22"/>
      <c r="H117" s="23"/>
      <c r="I117" s="23"/>
      <c r="J117" s="23"/>
      <c r="K117" s="24"/>
      <c r="L117" s="25"/>
      <c r="M117" s="23"/>
      <c r="N117" s="23"/>
      <c r="O117" s="24"/>
      <c r="P117" s="26"/>
      <c r="Q117" s="23"/>
      <c r="R117" s="23"/>
      <c r="S117" s="27"/>
      <c r="T117" s="22"/>
      <c r="U117" s="23"/>
      <c r="V117" s="23"/>
      <c r="W117" s="23"/>
      <c r="X117" s="24"/>
      <c r="Y117" s="26"/>
      <c r="Z117" s="23"/>
      <c r="AA117" s="23"/>
      <c r="AB117" s="24"/>
      <c r="AC117" s="26"/>
      <c r="AD117" s="23"/>
      <c r="AE117" s="23"/>
      <c r="AF117" s="27"/>
      <c r="AG117" s="22"/>
      <c r="AH117" s="23"/>
      <c r="AI117" s="23"/>
      <c r="AJ117" s="23"/>
      <c r="AK117" s="24"/>
      <c r="AL117" s="26"/>
      <c r="AM117" s="23"/>
      <c r="AN117" s="23"/>
      <c r="AO117" s="24"/>
      <c r="AP117" s="25"/>
      <c r="AQ117" s="23"/>
      <c r="AR117" s="23"/>
      <c r="AS117" s="23"/>
      <c r="AT117" s="27"/>
      <c r="AU117" s="26"/>
      <c r="AV117" s="23"/>
      <c r="AW117" s="23"/>
      <c r="AX117" s="24"/>
      <c r="AY117" s="26"/>
      <c r="AZ117" s="23"/>
      <c r="BA117" s="23"/>
      <c r="BB117" s="24"/>
      <c r="BC117" s="25"/>
      <c r="BD117" s="23"/>
      <c r="BE117" s="23"/>
      <c r="BF117" s="23"/>
      <c r="BG117" s="27"/>
    </row>
    <row r="118" spans="1:59" s="28" customFormat="1" ht="10" customHeight="1">
      <c r="A118" s="333">
        <v>57</v>
      </c>
      <c r="B118" s="551"/>
      <c r="C118" s="552"/>
      <c r="D118" s="549"/>
      <c r="E118" s="549"/>
      <c r="F118" s="550"/>
      <c r="G118" s="29"/>
      <c r="H118" s="30"/>
      <c r="I118" s="30"/>
      <c r="J118" s="30"/>
      <c r="K118" s="31"/>
      <c r="L118" s="32"/>
      <c r="M118" s="30"/>
      <c r="N118" s="30"/>
      <c r="O118" s="31"/>
      <c r="P118" s="33"/>
      <c r="Q118" s="30"/>
      <c r="R118" s="30"/>
      <c r="S118" s="34"/>
      <c r="T118" s="29"/>
      <c r="U118" s="30"/>
      <c r="V118" s="30"/>
      <c r="W118" s="30"/>
      <c r="X118" s="31"/>
      <c r="Y118" s="33"/>
      <c r="Z118" s="30"/>
      <c r="AA118" s="30"/>
      <c r="AB118" s="31"/>
      <c r="AC118" s="33"/>
      <c r="AD118" s="30"/>
      <c r="AE118" s="30"/>
      <c r="AF118" s="34"/>
      <c r="AG118" s="29"/>
      <c r="AH118" s="30"/>
      <c r="AI118" s="30"/>
      <c r="AJ118" s="30"/>
      <c r="AK118" s="31"/>
      <c r="AL118" s="33"/>
      <c r="AM118" s="30"/>
      <c r="AN118" s="30"/>
      <c r="AO118" s="31"/>
      <c r="AP118" s="32"/>
      <c r="AQ118" s="30"/>
      <c r="AR118" s="30"/>
      <c r="AS118" s="30"/>
      <c r="AT118" s="34"/>
      <c r="AU118" s="33"/>
      <c r="AV118" s="30"/>
      <c r="AW118" s="30"/>
      <c r="AX118" s="31"/>
      <c r="AY118" s="33"/>
      <c r="AZ118" s="30"/>
      <c r="BA118" s="30"/>
      <c r="BB118" s="31"/>
      <c r="BC118" s="32"/>
      <c r="BD118" s="30"/>
      <c r="BE118" s="30"/>
      <c r="BF118" s="30"/>
      <c r="BG118" s="34"/>
    </row>
    <row r="119" spans="1:59" s="28" customFormat="1" ht="20.149999999999999" customHeight="1">
      <c r="A119" s="333"/>
      <c r="B119" s="551"/>
      <c r="C119" s="552"/>
      <c r="D119" s="549"/>
      <c r="E119" s="549"/>
      <c r="F119" s="550"/>
      <c r="G119" s="22"/>
      <c r="H119" s="23"/>
      <c r="I119" s="23"/>
      <c r="J119" s="23"/>
      <c r="K119" s="24"/>
      <c r="L119" s="25"/>
      <c r="M119" s="23"/>
      <c r="N119" s="23"/>
      <c r="O119" s="24"/>
      <c r="P119" s="26"/>
      <c r="Q119" s="23"/>
      <c r="R119" s="23"/>
      <c r="S119" s="27"/>
      <c r="T119" s="22"/>
      <c r="U119" s="23"/>
      <c r="V119" s="23"/>
      <c r="W119" s="23"/>
      <c r="X119" s="24"/>
      <c r="Y119" s="26"/>
      <c r="Z119" s="23"/>
      <c r="AA119" s="23"/>
      <c r="AB119" s="24"/>
      <c r="AC119" s="26"/>
      <c r="AD119" s="23"/>
      <c r="AE119" s="23"/>
      <c r="AF119" s="27"/>
      <c r="AG119" s="22"/>
      <c r="AH119" s="23"/>
      <c r="AI119" s="23"/>
      <c r="AJ119" s="23"/>
      <c r="AK119" s="24"/>
      <c r="AL119" s="26"/>
      <c r="AM119" s="23"/>
      <c r="AN119" s="23"/>
      <c r="AO119" s="24"/>
      <c r="AP119" s="25"/>
      <c r="AQ119" s="23"/>
      <c r="AR119" s="23"/>
      <c r="AS119" s="23"/>
      <c r="AT119" s="27"/>
      <c r="AU119" s="26"/>
      <c r="AV119" s="23"/>
      <c r="AW119" s="23"/>
      <c r="AX119" s="24"/>
      <c r="AY119" s="26"/>
      <c r="AZ119" s="23"/>
      <c r="BA119" s="23"/>
      <c r="BB119" s="24"/>
      <c r="BC119" s="25"/>
      <c r="BD119" s="23"/>
      <c r="BE119" s="23"/>
      <c r="BF119" s="23"/>
      <c r="BG119" s="27"/>
    </row>
    <row r="120" spans="1:59" s="28" customFormat="1" ht="10" customHeight="1">
      <c r="A120" s="333">
        <v>58</v>
      </c>
      <c r="B120" s="551"/>
      <c r="C120" s="552"/>
      <c r="D120" s="549"/>
      <c r="E120" s="549"/>
      <c r="F120" s="550"/>
      <c r="G120" s="29"/>
      <c r="H120" s="30"/>
      <c r="I120" s="30"/>
      <c r="J120" s="30"/>
      <c r="K120" s="31"/>
      <c r="L120" s="32"/>
      <c r="M120" s="30"/>
      <c r="N120" s="30"/>
      <c r="O120" s="31"/>
      <c r="P120" s="33"/>
      <c r="Q120" s="30"/>
      <c r="R120" s="30"/>
      <c r="S120" s="34"/>
      <c r="T120" s="29"/>
      <c r="U120" s="30"/>
      <c r="V120" s="30"/>
      <c r="W120" s="30"/>
      <c r="X120" s="31"/>
      <c r="Y120" s="33"/>
      <c r="Z120" s="30"/>
      <c r="AA120" s="30"/>
      <c r="AB120" s="31"/>
      <c r="AC120" s="33"/>
      <c r="AD120" s="30"/>
      <c r="AE120" s="30"/>
      <c r="AF120" s="34"/>
      <c r="AG120" s="29"/>
      <c r="AH120" s="30"/>
      <c r="AI120" s="30"/>
      <c r="AJ120" s="30"/>
      <c r="AK120" s="31"/>
      <c r="AL120" s="33"/>
      <c r="AM120" s="30"/>
      <c r="AN120" s="30"/>
      <c r="AO120" s="31"/>
      <c r="AP120" s="32"/>
      <c r="AQ120" s="30"/>
      <c r="AR120" s="30"/>
      <c r="AS120" s="30"/>
      <c r="AT120" s="34"/>
      <c r="AU120" s="33"/>
      <c r="AV120" s="30"/>
      <c r="AW120" s="30"/>
      <c r="AX120" s="31"/>
      <c r="AY120" s="33"/>
      <c r="AZ120" s="30"/>
      <c r="BA120" s="30"/>
      <c r="BB120" s="31"/>
      <c r="BC120" s="32"/>
      <c r="BD120" s="30"/>
      <c r="BE120" s="30"/>
      <c r="BF120" s="30"/>
      <c r="BG120" s="34"/>
    </row>
    <row r="121" spans="1:59" s="28" customFormat="1" ht="20.149999999999999" customHeight="1">
      <c r="A121" s="333"/>
      <c r="B121" s="551"/>
      <c r="C121" s="552"/>
      <c r="D121" s="549"/>
      <c r="E121" s="549"/>
      <c r="F121" s="550"/>
      <c r="G121" s="22"/>
      <c r="H121" s="23"/>
      <c r="I121" s="23"/>
      <c r="J121" s="23"/>
      <c r="K121" s="24"/>
      <c r="L121" s="25"/>
      <c r="M121" s="23"/>
      <c r="N121" s="23"/>
      <c r="O121" s="24"/>
      <c r="P121" s="26"/>
      <c r="Q121" s="23"/>
      <c r="R121" s="23"/>
      <c r="S121" s="27"/>
      <c r="T121" s="22"/>
      <c r="U121" s="23"/>
      <c r="V121" s="23"/>
      <c r="W121" s="23"/>
      <c r="X121" s="24"/>
      <c r="Y121" s="26"/>
      <c r="Z121" s="23"/>
      <c r="AA121" s="23"/>
      <c r="AB121" s="24"/>
      <c r="AC121" s="26"/>
      <c r="AD121" s="23"/>
      <c r="AE121" s="23"/>
      <c r="AF121" s="27"/>
      <c r="AG121" s="22"/>
      <c r="AH121" s="23"/>
      <c r="AI121" s="23"/>
      <c r="AJ121" s="23"/>
      <c r="AK121" s="24"/>
      <c r="AL121" s="26"/>
      <c r="AM121" s="23"/>
      <c r="AN121" s="23"/>
      <c r="AO121" s="24"/>
      <c r="AP121" s="25"/>
      <c r="AQ121" s="23"/>
      <c r="AR121" s="23"/>
      <c r="AS121" s="23"/>
      <c r="AT121" s="27"/>
      <c r="AU121" s="26"/>
      <c r="AV121" s="23"/>
      <c r="AW121" s="23"/>
      <c r="AX121" s="24"/>
      <c r="AY121" s="26"/>
      <c r="AZ121" s="23"/>
      <c r="BA121" s="23"/>
      <c r="BB121" s="24"/>
      <c r="BC121" s="25"/>
      <c r="BD121" s="23"/>
      <c r="BE121" s="23"/>
      <c r="BF121" s="23"/>
      <c r="BG121" s="27"/>
    </row>
    <row r="122" spans="1:59" s="28" customFormat="1" ht="10" customHeight="1">
      <c r="A122" s="333">
        <v>59</v>
      </c>
      <c r="B122" s="551"/>
      <c r="C122" s="552"/>
      <c r="D122" s="549"/>
      <c r="E122" s="549"/>
      <c r="F122" s="550"/>
      <c r="G122" s="29"/>
      <c r="H122" s="30"/>
      <c r="I122" s="30"/>
      <c r="J122" s="30"/>
      <c r="K122" s="31"/>
      <c r="L122" s="32"/>
      <c r="M122" s="30"/>
      <c r="N122" s="30"/>
      <c r="O122" s="31"/>
      <c r="P122" s="33"/>
      <c r="Q122" s="30"/>
      <c r="R122" s="30"/>
      <c r="S122" s="34"/>
      <c r="T122" s="29"/>
      <c r="U122" s="30"/>
      <c r="V122" s="30"/>
      <c r="W122" s="30"/>
      <c r="X122" s="31"/>
      <c r="Y122" s="33"/>
      <c r="Z122" s="30"/>
      <c r="AA122" s="30"/>
      <c r="AB122" s="31"/>
      <c r="AC122" s="33"/>
      <c r="AD122" s="30"/>
      <c r="AE122" s="30"/>
      <c r="AF122" s="34"/>
      <c r="AG122" s="29"/>
      <c r="AH122" s="30"/>
      <c r="AI122" s="30"/>
      <c r="AJ122" s="30"/>
      <c r="AK122" s="31"/>
      <c r="AL122" s="33"/>
      <c r="AM122" s="30"/>
      <c r="AN122" s="30"/>
      <c r="AO122" s="31"/>
      <c r="AP122" s="32"/>
      <c r="AQ122" s="30"/>
      <c r="AR122" s="30"/>
      <c r="AS122" s="30"/>
      <c r="AT122" s="34"/>
      <c r="AU122" s="33"/>
      <c r="AV122" s="30"/>
      <c r="AW122" s="30"/>
      <c r="AX122" s="31"/>
      <c r="AY122" s="33"/>
      <c r="AZ122" s="30"/>
      <c r="BA122" s="30"/>
      <c r="BB122" s="31"/>
      <c r="BC122" s="32"/>
      <c r="BD122" s="30"/>
      <c r="BE122" s="30"/>
      <c r="BF122" s="30"/>
      <c r="BG122" s="34"/>
    </row>
    <row r="123" spans="1:59" s="28" customFormat="1" ht="20.149999999999999" customHeight="1">
      <c r="A123" s="333"/>
      <c r="B123" s="551"/>
      <c r="C123" s="552"/>
      <c r="D123" s="549"/>
      <c r="E123" s="549"/>
      <c r="F123" s="550"/>
      <c r="G123" s="22"/>
      <c r="H123" s="23"/>
      <c r="I123" s="23"/>
      <c r="J123" s="23"/>
      <c r="K123" s="24"/>
      <c r="L123" s="25"/>
      <c r="M123" s="23"/>
      <c r="N123" s="23"/>
      <c r="O123" s="24"/>
      <c r="P123" s="26"/>
      <c r="Q123" s="23"/>
      <c r="R123" s="23"/>
      <c r="S123" s="27"/>
      <c r="T123" s="22"/>
      <c r="U123" s="23"/>
      <c r="V123" s="23"/>
      <c r="W123" s="23"/>
      <c r="X123" s="24"/>
      <c r="Y123" s="26"/>
      <c r="Z123" s="23"/>
      <c r="AA123" s="23"/>
      <c r="AB123" s="24"/>
      <c r="AC123" s="26"/>
      <c r="AD123" s="23"/>
      <c r="AE123" s="23"/>
      <c r="AF123" s="27"/>
      <c r="AG123" s="22"/>
      <c r="AH123" s="23"/>
      <c r="AI123" s="23"/>
      <c r="AJ123" s="23"/>
      <c r="AK123" s="24"/>
      <c r="AL123" s="26"/>
      <c r="AM123" s="23"/>
      <c r="AN123" s="23"/>
      <c r="AO123" s="24"/>
      <c r="AP123" s="25"/>
      <c r="AQ123" s="23"/>
      <c r="AR123" s="23"/>
      <c r="AS123" s="23"/>
      <c r="AT123" s="27"/>
      <c r="AU123" s="26"/>
      <c r="AV123" s="23"/>
      <c r="AW123" s="23"/>
      <c r="AX123" s="24"/>
      <c r="AY123" s="26"/>
      <c r="AZ123" s="23"/>
      <c r="BA123" s="23"/>
      <c r="BB123" s="24"/>
      <c r="BC123" s="25"/>
      <c r="BD123" s="23"/>
      <c r="BE123" s="23"/>
      <c r="BF123" s="23"/>
      <c r="BG123" s="27"/>
    </row>
    <row r="124" spans="1:59" s="28" customFormat="1" ht="10" customHeight="1">
      <c r="A124" s="333">
        <v>60</v>
      </c>
      <c r="B124" s="551"/>
      <c r="C124" s="552"/>
      <c r="D124" s="549"/>
      <c r="E124" s="549"/>
      <c r="F124" s="550"/>
      <c r="G124" s="29"/>
      <c r="H124" s="30"/>
      <c r="I124" s="30"/>
      <c r="J124" s="30"/>
      <c r="K124" s="31"/>
      <c r="L124" s="32"/>
      <c r="M124" s="30"/>
      <c r="N124" s="30"/>
      <c r="O124" s="31"/>
      <c r="P124" s="33"/>
      <c r="Q124" s="30"/>
      <c r="R124" s="30"/>
      <c r="S124" s="34"/>
      <c r="T124" s="29"/>
      <c r="U124" s="30"/>
      <c r="V124" s="30"/>
      <c r="W124" s="30"/>
      <c r="X124" s="31"/>
      <c r="Y124" s="33"/>
      <c r="Z124" s="30"/>
      <c r="AA124" s="30"/>
      <c r="AB124" s="31"/>
      <c r="AC124" s="33"/>
      <c r="AD124" s="30"/>
      <c r="AE124" s="30"/>
      <c r="AF124" s="34"/>
      <c r="AG124" s="29"/>
      <c r="AH124" s="30"/>
      <c r="AI124" s="30"/>
      <c r="AJ124" s="30"/>
      <c r="AK124" s="31"/>
      <c r="AL124" s="33"/>
      <c r="AM124" s="30"/>
      <c r="AN124" s="30"/>
      <c r="AO124" s="31"/>
      <c r="AP124" s="32"/>
      <c r="AQ124" s="30"/>
      <c r="AR124" s="30"/>
      <c r="AS124" s="30"/>
      <c r="AT124" s="34"/>
      <c r="AU124" s="33"/>
      <c r="AV124" s="30"/>
      <c r="AW124" s="30"/>
      <c r="AX124" s="31"/>
      <c r="AY124" s="33"/>
      <c r="AZ124" s="30"/>
      <c r="BA124" s="30"/>
      <c r="BB124" s="31"/>
      <c r="BC124" s="32"/>
      <c r="BD124" s="30"/>
      <c r="BE124" s="30"/>
      <c r="BF124" s="30"/>
      <c r="BG124" s="34"/>
    </row>
    <row r="125" spans="1:59" s="28" customFormat="1" ht="20.149999999999999" customHeight="1">
      <c r="A125" s="333"/>
      <c r="B125" s="551"/>
      <c r="C125" s="552"/>
      <c r="D125" s="549"/>
      <c r="E125" s="549"/>
      <c r="F125" s="550"/>
      <c r="G125" s="22"/>
      <c r="H125" s="23"/>
      <c r="I125" s="23"/>
      <c r="J125" s="23"/>
      <c r="K125" s="24"/>
      <c r="L125" s="25"/>
      <c r="M125" s="23"/>
      <c r="N125" s="23"/>
      <c r="O125" s="24"/>
      <c r="P125" s="26"/>
      <c r="Q125" s="23"/>
      <c r="R125" s="23"/>
      <c r="S125" s="27"/>
      <c r="T125" s="22"/>
      <c r="U125" s="23"/>
      <c r="V125" s="23"/>
      <c r="W125" s="23"/>
      <c r="X125" s="24"/>
      <c r="Y125" s="26"/>
      <c r="Z125" s="23"/>
      <c r="AA125" s="23"/>
      <c r="AB125" s="24"/>
      <c r="AC125" s="26"/>
      <c r="AD125" s="23"/>
      <c r="AE125" s="23"/>
      <c r="AF125" s="27"/>
      <c r="AG125" s="22"/>
      <c r="AH125" s="23"/>
      <c r="AI125" s="23"/>
      <c r="AJ125" s="23"/>
      <c r="AK125" s="24"/>
      <c r="AL125" s="26"/>
      <c r="AM125" s="23"/>
      <c r="AN125" s="23"/>
      <c r="AO125" s="24"/>
      <c r="AP125" s="25"/>
      <c r="AQ125" s="23"/>
      <c r="AR125" s="23"/>
      <c r="AS125" s="23"/>
      <c r="AT125" s="27"/>
      <c r="AU125" s="26"/>
      <c r="AV125" s="23"/>
      <c r="AW125" s="23"/>
      <c r="AX125" s="24"/>
      <c r="AY125" s="26"/>
      <c r="AZ125" s="23"/>
      <c r="BA125" s="23"/>
      <c r="BB125" s="24"/>
      <c r="BC125" s="25"/>
      <c r="BD125" s="23"/>
      <c r="BE125" s="23"/>
      <c r="BF125" s="23"/>
      <c r="BG125" s="27"/>
    </row>
    <row r="126" spans="1:59" s="28" customFormat="1" ht="10" customHeight="1">
      <c r="A126" s="333">
        <v>61</v>
      </c>
      <c r="B126" s="551"/>
      <c r="C126" s="552"/>
      <c r="D126" s="549"/>
      <c r="E126" s="549"/>
      <c r="F126" s="550"/>
      <c r="G126" s="29"/>
      <c r="H126" s="30"/>
      <c r="I126" s="30"/>
      <c r="J126" s="30"/>
      <c r="K126" s="31"/>
      <c r="L126" s="32"/>
      <c r="M126" s="30"/>
      <c r="N126" s="30"/>
      <c r="O126" s="31"/>
      <c r="P126" s="33"/>
      <c r="Q126" s="30"/>
      <c r="R126" s="30"/>
      <c r="S126" s="34"/>
      <c r="T126" s="29"/>
      <c r="U126" s="30"/>
      <c r="V126" s="30"/>
      <c r="W126" s="30"/>
      <c r="X126" s="31"/>
      <c r="Y126" s="33"/>
      <c r="Z126" s="30"/>
      <c r="AA126" s="30"/>
      <c r="AB126" s="31"/>
      <c r="AC126" s="33"/>
      <c r="AD126" s="30"/>
      <c r="AE126" s="30"/>
      <c r="AF126" s="34"/>
      <c r="AG126" s="29"/>
      <c r="AH126" s="30"/>
      <c r="AI126" s="30"/>
      <c r="AJ126" s="30"/>
      <c r="AK126" s="31"/>
      <c r="AL126" s="33"/>
      <c r="AM126" s="30"/>
      <c r="AN126" s="30"/>
      <c r="AO126" s="31"/>
      <c r="AP126" s="32"/>
      <c r="AQ126" s="30"/>
      <c r="AR126" s="30"/>
      <c r="AS126" s="30"/>
      <c r="AT126" s="34"/>
      <c r="AU126" s="33"/>
      <c r="AV126" s="30"/>
      <c r="AW126" s="30"/>
      <c r="AX126" s="31"/>
      <c r="AY126" s="33"/>
      <c r="AZ126" s="30"/>
      <c r="BA126" s="30"/>
      <c r="BB126" s="31"/>
      <c r="BC126" s="32"/>
      <c r="BD126" s="30"/>
      <c r="BE126" s="30"/>
      <c r="BF126" s="30"/>
      <c r="BG126" s="34"/>
    </row>
    <row r="127" spans="1:59" s="28" customFormat="1" ht="20.149999999999999" customHeight="1">
      <c r="A127" s="333"/>
      <c r="B127" s="551"/>
      <c r="C127" s="552"/>
      <c r="D127" s="549"/>
      <c r="E127" s="549"/>
      <c r="F127" s="550"/>
      <c r="G127" s="22"/>
      <c r="H127" s="23"/>
      <c r="I127" s="23"/>
      <c r="J127" s="23"/>
      <c r="K127" s="24"/>
      <c r="L127" s="25"/>
      <c r="M127" s="23"/>
      <c r="N127" s="23"/>
      <c r="O127" s="24"/>
      <c r="P127" s="26"/>
      <c r="Q127" s="23"/>
      <c r="R127" s="23"/>
      <c r="S127" s="27"/>
      <c r="T127" s="22"/>
      <c r="U127" s="23"/>
      <c r="V127" s="23"/>
      <c r="W127" s="23"/>
      <c r="X127" s="24"/>
      <c r="Y127" s="26"/>
      <c r="Z127" s="23"/>
      <c r="AA127" s="23"/>
      <c r="AB127" s="24"/>
      <c r="AC127" s="26"/>
      <c r="AD127" s="23"/>
      <c r="AE127" s="23"/>
      <c r="AF127" s="27"/>
      <c r="AG127" s="22"/>
      <c r="AH127" s="23"/>
      <c r="AI127" s="23"/>
      <c r="AJ127" s="23"/>
      <c r="AK127" s="24"/>
      <c r="AL127" s="26"/>
      <c r="AM127" s="23"/>
      <c r="AN127" s="23"/>
      <c r="AO127" s="24"/>
      <c r="AP127" s="25"/>
      <c r="AQ127" s="23"/>
      <c r="AR127" s="23"/>
      <c r="AS127" s="23"/>
      <c r="AT127" s="27"/>
      <c r="AU127" s="26"/>
      <c r="AV127" s="23"/>
      <c r="AW127" s="23"/>
      <c r="AX127" s="24"/>
      <c r="AY127" s="26"/>
      <c r="AZ127" s="23"/>
      <c r="BA127" s="23"/>
      <c r="BB127" s="24"/>
      <c r="BC127" s="25"/>
      <c r="BD127" s="23"/>
      <c r="BE127" s="23"/>
      <c r="BF127" s="23"/>
      <c r="BG127" s="27"/>
    </row>
    <row r="128" spans="1:59" s="28" customFormat="1" ht="10" customHeight="1">
      <c r="A128" s="333">
        <v>62</v>
      </c>
      <c r="B128" s="551"/>
      <c r="C128" s="552"/>
      <c r="D128" s="549"/>
      <c r="E128" s="549"/>
      <c r="F128" s="550"/>
      <c r="G128" s="29"/>
      <c r="H128" s="30"/>
      <c r="I128" s="30"/>
      <c r="J128" s="30"/>
      <c r="K128" s="31"/>
      <c r="L128" s="32"/>
      <c r="M128" s="30"/>
      <c r="N128" s="30"/>
      <c r="O128" s="31"/>
      <c r="P128" s="33"/>
      <c r="Q128" s="30"/>
      <c r="R128" s="30"/>
      <c r="S128" s="34"/>
      <c r="T128" s="29"/>
      <c r="U128" s="30"/>
      <c r="V128" s="30"/>
      <c r="W128" s="30"/>
      <c r="X128" s="31"/>
      <c r="Y128" s="33"/>
      <c r="Z128" s="30"/>
      <c r="AA128" s="30"/>
      <c r="AB128" s="31"/>
      <c r="AC128" s="33"/>
      <c r="AD128" s="30"/>
      <c r="AE128" s="30"/>
      <c r="AF128" s="34"/>
      <c r="AG128" s="29"/>
      <c r="AH128" s="30"/>
      <c r="AI128" s="30"/>
      <c r="AJ128" s="30"/>
      <c r="AK128" s="31"/>
      <c r="AL128" s="33"/>
      <c r="AM128" s="30"/>
      <c r="AN128" s="30"/>
      <c r="AO128" s="31"/>
      <c r="AP128" s="32"/>
      <c r="AQ128" s="30"/>
      <c r="AR128" s="30"/>
      <c r="AS128" s="30"/>
      <c r="AT128" s="34"/>
      <c r="AU128" s="33"/>
      <c r="AV128" s="30"/>
      <c r="AW128" s="30"/>
      <c r="AX128" s="31"/>
      <c r="AY128" s="33"/>
      <c r="AZ128" s="30"/>
      <c r="BA128" s="30"/>
      <c r="BB128" s="31"/>
      <c r="BC128" s="32"/>
      <c r="BD128" s="30"/>
      <c r="BE128" s="30"/>
      <c r="BF128" s="30"/>
      <c r="BG128" s="34"/>
    </row>
    <row r="129" spans="1:59" s="28" customFormat="1" ht="20.149999999999999" customHeight="1">
      <c r="A129" s="333"/>
      <c r="B129" s="551"/>
      <c r="C129" s="552"/>
      <c r="D129" s="549"/>
      <c r="E129" s="549"/>
      <c r="F129" s="550"/>
      <c r="G129" s="22"/>
      <c r="H129" s="23"/>
      <c r="I129" s="23"/>
      <c r="J129" s="23"/>
      <c r="K129" s="24"/>
      <c r="L129" s="25"/>
      <c r="M129" s="23"/>
      <c r="N129" s="23"/>
      <c r="O129" s="24"/>
      <c r="P129" s="26"/>
      <c r="Q129" s="23"/>
      <c r="R129" s="23"/>
      <c r="S129" s="27"/>
      <c r="T129" s="22"/>
      <c r="U129" s="23"/>
      <c r="V129" s="23"/>
      <c r="W129" s="23"/>
      <c r="X129" s="24"/>
      <c r="Y129" s="26"/>
      <c r="Z129" s="23"/>
      <c r="AA129" s="23"/>
      <c r="AB129" s="24"/>
      <c r="AC129" s="26"/>
      <c r="AD129" s="23"/>
      <c r="AE129" s="23"/>
      <c r="AF129" s="27"/>
      <c r="AG129" s="22"/>
      <c r="AH129" s="23"/>
      <c r="AI129" s="23"/>
      <c r="AJ129" s="23"/>
      <c r="AK129" s="24"/>
      <c r="AL129" s="26"/>
      <c r="AM129" s="23"/>
      <c r="AN129" s="23"/>
      <c r="AO129" s="24"/>
      <c r="AP129" s="25"/>
      <c r="AQ129" s="23"/>
      <c r="AR129" s="23"/>
      <c r="AS129" s="23"/>
      <c r="AT129" s="27"/>
      <c r="AU129" s="26"/>
      <c r="AV129" s="23"/>
      <c r="AW129" s="23"/>
      <c r="AX129" s="24"/>
      <c r="AY129" s="26"/>
      <c r="AZ129" s="23"/>
      <c r="BA129" s="23"/>
      <c r="BB129" s="24"/>
      <c r="BC129" s="25"/>
      <c r="BD129" s="23"/>
      <c r="BE129" s="23"/>
      <c r="BF129" s="23"/>
      <c r="BG129" s="27"/>
    </row>
    <row r="130" spans="1:59" s="28" customFormat="1" ht="10" customHeight="1">
      <c r="A130" s="333">
        <v>63</v>
      </c>
      <c r="B130" s="551"/>
      <c r="C130" s="552"/>
      <c r="D130" s="549"/>
      <c r="E130" s="549"/>
      <c r="F130" s="550"/>
      <c r="G130" s="29"/>
      <c r="H130" s="30"/>
      <c r="I130" s="30"/>
      <c r="J130" s="30"/>
      <c r="K130" s="31"/>
      <c r="L130" s="32"/>
      <c r="M130" s="30"/>
      <c r="N130" s="30"/>
      <c r="O130" s="31"/>
      <c r="P130" s="33"/>
      <c r="Q130" s="30"/>
      <c r="R130" s="30"/>
      <c r="S130" s="34"/>
      <c r="T130" s="29"/>
      <c r="U130" s="30"/>
      <c r="V130" s="30"/>
      <c r="W130" s="30"/>
      <c r="X130" s="31"/>
      <c r="Y130" s="33"/>
      <c r="Z130" s="30"/>
      <c r="AA130" s="30"/>
      <c r="AB130" s="31"/>
      <c r="AC130" s="33"/>
      <c r="AD130" s="30"/>
      <c r="AE130" s="30"/>
      <c r="AF130" s="34"/>
      <c r="AG130" s="29"/>
      <c r="AH130" s="30"/>
      <c r="AI130" s="30"/>
      <c r="AJ130" s="30"/>
      <c r="AK130" s="31"/>
      <c r="AL130" s="33"/>
      <c r="AM130" s="30"/>
      <c r="AN130" s="30"/>
      <c r="AO130" s="31"/>
      <c r="AP130" s="32"/>
      <c r="AQ130" s="30"/>
      <c r="AR130" s="30"/>
      <c r="AS130" s="30"/>
      <c r="AT130" s="34"/>
      <c r="AU130" s="33"/>
      <c r="AV130" s="30"/>
      <c r="AW130" s="30"/>
      <c r="AX130" s="31"/>
      <c r="AY130" s="33"/>
      <c r="AZ130" s="30"/>
      <c r="BA130" s="30"/>
      <c r="BB130" s="31"/>
      <c r="BC130" s="32"/>
      <c r="BD130" s="30"/>
      <c r="BE130" s="30"/>
      <c r="BF130" s="30"/>
      <c r="BG130" s="34"/>
    </row>
    <row r="131" spans="1:59" s="28" customFormat="1" ht="20.149999999999999" customHeight="1">
      <c r="A131" s="333"/>
      <c r="B131" s="551"/>
      <c r="C131" s="552"/>
      <c r="D131" s="549"/>
      <c r="E131" s="549"/>
      <c r="F131" s="550"/>
      <c r="G131" s="22"/>
      <c r="H131" s="23"/>
      <c r="I131" s="23"/>
      <c r="J131" s="23"/>
      <c r="K131" s="24"/>
      <c r="L131" s="25"/>
      <c r="M131" s="23"/>
      <c r="N131" s="23"/>
      <c r="O131" s="24"/>
      <c r="P131" s="26"/>
      <c r="Q131" s="23"/>
      <c r="R131" s="23"/>
      <c r="S131" s="27"/>
      <c r="T131" s="22"/>
      <c r="U131" s="23"/>
      <c r="V131" s="23"/>
      <c r="W131" s="23"/>
      <c r="X131" s="24"/>
      <c r="Y131" s="26"/>
      <c r="Z131" s="23"/>
      <c r="AA131" s="23"/>
      <c r="AB131" s="24"/>
      <c r="AC131" s="26"/>
      <c r="AD131" s="23"/>
      <c r="AE131" s="23"/>
      <c r="AF131" s="27"/>
      <c r="AG131" s="22"/>
      <c r="AH131" s="23"/>
      <c r="AI131" s="23"/>
      <c r="AJ131" s="23"/>
      <c r="AK131" s="24"/>
      <c r="AL131" s="26"/>
      <c r="AM131" s="23"/>
      <c r="AN131" s="23"/>
      <c r="AO131" s="24"/>
      <c r="AP131" s="25"/>
      <c r="AQ131" s="23"/>
      <c r="AR131" s="23"/>
      <c r="AS131" s="23"/>
      <c r="AT131" s="27"/>
      <c r="AU131" s="26"/>
      <c r="AV131" s="23"/>
      <c r="AW131" s="23"/>
      <c r="AX131" s="24"/>
      <c r="AY131" s="26"/>
      <c r="AZ131" s="23"/>
      <c r="BA131" s="23"/>
      <c r="BB131" s="24"/>
      <c r="BC131" s="25"/>
      <c r="BD131" s="23"/>
      <c r="BE131" s="23"/>
      <c r="BF131" s="23"/>
      <c r="BG131" s="27"/>
    </row>
    <row r="132" spans="1:59" s="28" customFormat="1" ht="10" customHeight="1">
      <c r="A132" s="333">
        <v>64</v>
      </c>
      <c r="B132" s="551"/>
      <c r="C132" s="552"/>
      <c r="D132" s="549"/>
      <c r="E132" s="549"/>
      <c r="F132" s="550"/>
      <c r="G132" s="29"/>
      <c r="H132" s="30"/>
      <c r="I132" s="30"/>
      <c r="J132" s="30"/>
      <c r="K132" s="31"/>
      <c r="L132" s="32"/>
      <c r="M132" s="30"/>
      <c r="N132" s="30"/>
      <c r="O132" s="31"/>
      <c r="P132" s="33"/>
      <c r="Q132" s="30"/>
      <c r="R132" s="30"/>
      <c r="S132" s="34"/>
      <c r="T132" s="29"/>
      <c r="U132" s="30"/>
      <c r="V132" s="30"/>
      <c r="W132" s="30"/>
      <c r="X132" s="31"/>
      <c r="Y132" s="33"/>
      <c r="Z132" s="30"/>
      <c r="AA132" s="30"/>
      <c r="AB132" s="31"/>
      <c r="AC132" s="33"/>
      <c r="AD132" s="30"/>
      <c r="AE132" s="30"/>
      <c r="AF132" s="34"/>
      <c r="AG132" s="29"/>
      <c r="AH132" s="30"/>
      <c r="AI132" s="30"/>
      <c r="AJ132" s="30"/>
      <c r="AK132" s="31"/>
      <c r="AL132" s="33"/>
      <c r="AM132" s="30"/>
      <c r="AN132" s="30"/>
      <c r="AO132" s="31"/>
      <c r="AP132" s="32"/>
      <c r="AQ132" s="30"/>
      <c r="AR132" s="30"/>
      <c r="AS132" s="30"/>
      <c r="AT132" s="34"/>
      <c r="AU132" s="33"/>
      <c r="AV132" s="30"/>
      <c r="AW132" s="30"/>
      <c r="AX132" s="31"/>
      <c r="AY132" s="33"/>
      <c r="AZ132" s="30"/>
      <c r="BA132" s="30"/>
      <c r="BB132" s="31"/>
      <c r="BC132" s="32"/>
      <c r="BD132" s="30"/>
      <c r="BE132" s="30"/>
      <c r="BF132" s="30"/>
      <c r="BG132" s="34"/>
    </row>
    <row r="133" spans="1:59" s="28" customFormat="1" ht="20.149999999999999" customHeight="1">
      <c r="A133" s="333"/>
      <c r="B133" s="551"/>
      <c r="C133" s="552"/>
      <c r="D133" s="549"/>
      <c r="E133" s="549"/>
      <c r="F133" s="550"/>
      <c r="G133" s="22"/>
      <c r="H133" s="23"/>
      <c r="I133" s="23"/>
      <c r="J133" s="23"/>
      <c r="K133" s="24"/>
      <c r="L133" s="25"/>
      <c r="M133" s="23"/>
      <c r="N133" s="23"/>
      <c r="O133" s="24"/>
      <c r="P133" s="26"/>
      <c r="Q133" s="23"/>
      <c r="R133" s="23"/>
      <c r="S133" s="27"/>
      <c r="T133" s="22"/>
      <c r="U133" s="23"/>
      <c r="V133" s="23"/>
      <c r="W133" s="23"/>
      <c r="X133" s="24"/>
      <c r="Y133" s="26"/>
      <c r="Z133" s="23"/>
      <c r="AA133" s="23"/>
      <c r="AB133" s="24"/>
      <c r="AC133" s="26"/>
      <c r="AD133" s="23"/>
      <c r="AE133" s="23"/>
      <c r="AF133" s="27"/>
      <c r="AG133" s="22"/>
      <c r="AH133" s="23"/>
      <c r="AI133" s="23"/>
      <c r="AJ133" s="23"/>
      <c r="AK133" s="24"/>
      <c r="AL133" s="26"/>
      <c r="AM133" s="23"/>
      <c r="AN133" s="23"/>
      <c r="AO133" s="24"/>
      <c r="AP133" s="25"/>
      <c r="AQ133" s="23"/>
      <c r="AR133" s="23"/>
      <c r="AS133" s="23"/>
      <c r="AT133" s="27"/>
      <c r="AU133" s="26"/>
      <c r="AV133" s="23"/>
      <c r="AW133" s="23"/>
      <c r="AX133" s="24"/>
      <c r="AY133" s="26"/>
      <c r="AZ133" s="23"/>
      <c r="BA133" s="23"/>
      <c r="BB133" s="24"/>
      <c r="BC133" s="25"/>
      <c r="BD133" s="23"/>
      <c r="BE133" s="23"/>
      <c r="BF133" s="23"/>
      <c r="BG133" s="27"/>
    </row>
    <row r="134" spans="1:59" s="28" customFormat="1" ht="10" customHeight="1">
      <c r="A134" s="333">
        <v>65</v>
      </c>
      <c r="B134" s="551"/>
      <c r="C134" s="552"/>
      <c r="D134" s="549"/>
      <c r="E134" s="549"/>
      <c r="F134" s="550"/>
      <c r="G134" s="29"/>
      <c r="H134" s="30"/>
      <c r="I134" s="30"/>
      <c r="J134" s="30"/>
      <c r="K134" s="31"/>
      <c r="L134" s="32"/>
      <c r="M134" s="30"/>
      <c r="N134" s="30"/>
      <c r="O134" s="31"/>
      <c r="P134" s="33"/>
      <c r="Q134" s="30"/>
      <c r="R134" s="30"/>
      <c r="S134" s="34"/>
      <c r="T134" s="29"/>
      <c r="U134" s="30"/>
      <c r="V134" s="30"/>
      <c r="W134" s="30"/>
      <c r="X134" s="31"/>
      <c r="Y134" s="33"/>
      <c r="Z134" s="30"/>
      <c r="AA134" s="30"/>
      <c r="AB134" s="31"/>
      <c r="AC134" s="33"/>
      <c r="AD134" s="30"/>
      <c r="AE134" s="30"/>
      <c r="AF134" s="34"/>
      <c r="AG134" s="29"/>
      <c r="AH134" s="30"/>
      <c r="AI134" s="30"/>
      <c r="AJ134" s="30"/>
      <c r="AK134" s="31"/>
      <c r="AL134" s="33"/>
      <c r="AM134" s="30"/>
      <c r="AN134" s="30"/>
      <c r="AO134" s="31"/>
      <c r="AP134" s="32"/>
      <c r="AQ134" s="30"/>
      <c r="AR134" s="30"/>
      <c r="AS134" s="30"/>
      <c r="AT134" s="34"/>
      <c r="AU134" s="33"/>
      <c r="AV134" s="30"/>
      <c r="AW134" s="30"/>
      <c r="AX134" s="31"/>
      <c r="AY134" s="33"/>
      <c r="AZ134" s="30"/>
      <c r="BA134" s="30"/>
      <c r="BB134" s="31"/>
      <c r="BC134" s="32"/>
      <c r="BD134" s="30"/>
      <c r="BE134" s="30"/>
      <c r="BF134" s="30"/>
      <c r="BG134" s="34"/>
    </row>
    <row r="135" spans="1:59" s="28" customFormat="1" ht="20.149999999999999" customHeight="1">
      <c r="A135" s="333"/>
      <c r="B135" s="551"/>
      <c r="C135" s="552"/>
      <c r="D135" s="549"/>
      <c r="E135" s="549"/>
      <c r="F135" s="550"/>
      <c r="G135" s="22"/>
      <c r="H135" s="23"/>
      <c r="I135" s="23"/>
      <c r="J135" s="23"/>
      <c r="K135" s="24"/>
      <c r="L135" s="25"/>
      <c r="M135" s="23"/>
      <c r="N135" s="23"/>
      <c r="O135" s="24"/>
      <c r="P135" s="26"/>
      <c r="Q135" s="23"/>
      <c r="R135" s="23"/>
      <c r="S135" s="27"/>
      <c r="T135" s="22"/>
      <c r="U135" s="23"/>
      <c r="V135" s="23"/>
      <c r="W135" s="23"/>
      <c r="X135" s="24"/>
      <c r="Y135" s="26"/>
      <c r="Z135" s="23"/>
      <c r="AA135" s="23"/>
      <c r="AB135" s="24"/>
      <c r="AC135" s="26"/>
      <c r="AD135" s="23"/>
      <c r="AE135" s="23"/>
      <c r="AF135" s="27"/>
      <c r="AG135" s="22"/>
      <c r="AH135" s="23"/>
      <c r="AI135" s="23"/>
      <c r="AJ135" s="23"/>
      <c r="AK135" s="24"/>
      <c r="AL135" s="26"/>
      <c r="AM135" s="23"/>
      <c r="AN135" s="23"/>
      <c r="AO135" s="24"/>
      <c r="AP135" s="25"/>
      <c r="AQ135" s="23"/>
      <c r="AR135" s="23"/>
      <c r="AS135" s="23"/>
      <c r="AT135" s="27"/>
      <c r="AU135" s="26"/>
      <c r="AV135" s="23"/>
      <c r="AW135" s="23"/>
      <c r="AX135" s="24"/>
      <c r="AY135" s="26"/>
      <c r="AZ135" s="23"/>
      <c r="BA135" s="23"/>
      <c r="BB135" s="24"/>
      <c r="BC135" s="25"/>
      <c r="BD135" s="23"/>
      <c r="BE135" s="23"/>
      <c r="BF135" s="23"/>
      <c r="BG135" s="27"/>
    </row>
    <row r="136" spans="1:59" s="28" customFormat="1" ht="10" customHeight="1">
      <c r="A136" s="333">
        <v>66</v>
      </c>
      <c r="B136" s="551"/>
      <c r="C136" s="552"/>
      <c r="D136" s="549"/>
      <c r="E136" s="549"/>
      <c r="F136" s="550"/>
      <c r="G136" s="29"/>
      <c r="H136" s="30"/>
      <c r="I136" s="30"/>
      <c r="J136" s="30"/>
      <c r="K136" s="31"/>
      <c r="L136" s="32"/>
      <c r="M136" s="30"/>
      <c r="N136" s="30"/>
      <c r="O136" s="31"/>
      <c r="P136" s="33"/>
      <c r="Q136" s="30"/>
      <c r="R136" s="30"/>
      <c r="S136" s="34"/>
      <c r="T136" s="29"/>
      <c r="U136" s="30"/>
      <c r="V136" s="30"/>
      <c r="W136" s="30"/>
      <c r="X136" s="31"/>
      <c r="Y136" s="33"/>
      <c r="Z136" s="30"/>
      <c r="AA136" s="30"/>
      <c r="AB136" s="31"/>
      <c r="AC136" s="33"/>
      <c r="AD136" s="30"/>
      <c r="AE136" s="30"/>
      <c r="AF136" s="34"/>
      <c r="AG136" s="29"/>
      <c r="AH136" s="30"/>
      <c r="AI136" s="30"/>
      <c r="AJ136" s="30"/>
      <c r="AK136" s="31"/>
      <c r="AL136" s="33"/>
      <c r="AM136" s="30"/>
      <c r="AN136" s="30"/>
      <c r="AO136" s="31"/>
      <c r="AP136" s="32"/>
      <c r="AQ136" s="30"/>
      <c r="AR136" s="30"/>
      <c r="AS136" s="30"/>
      <c r="AT136" s="34"/>
      <c r="AU136" s="33"/>
      <c r="AV136" s="30"/>
      <c r="AW136" s="30"/>
      <c r="AX136" s="31"/>
      <c r="AY136" s="33"/>
      <c r="AZ136" s="30"/>
      <c r="BA136" s="30"/>
      <c r="BB136" s="31"/>
      <c r="BC136" s="32"/>
      <c r="BD136" s="30"/>
      <c r="BE136" s="30"/>
      <c r="BF136" s="30"/>
      <c r="BG136" s="34"/>
    </row>
    <row r="137" spans="1:59" s="28" customFormat="1" ht="20.149999999999999" customHeight="1">
      <c r="A137" s="333"/>
      <c r="B137" s="551"/>
      <c r="C137" s="552"/>
      <c r="D137" s="549"/>
      <c r="E137" s="549"/>
      <c r="F137" s="550"/>
      <c r="G137" s="22"/>
      <c r="H137" s="23"/>
      <c r="I137" s="23"/>
      <c r="J137" s="23"/>
      <c r="K137" s="24"/>
      <c r="L137" s="25"/>
      <c r="M137" s="23"/>
      <c r="N137" s="23"/>
      <c r="O137" s="24"/>
      <c r="P137" s="26"/>
      <c r="Q137" s="23"/>
      <c r="R137" s="23"/>
      <c r="S137" s="27"/>
      <c r="T137" s="22"/>
      <c r="U137" s="23"/>
      <c r="V137" s="23"/>
      <c r="W137" s="23"/>
      <c r="X137" s="24"/>
      <c r="Y137" s="26"/>
      <c r="Z137" s="23"/>
      <c r="AA137" s="23"/>
      <c r="AB137" s="24"/>
      <c r="AC137" s="26"/>
      <c r="AD137" s="23"/>
      <c r="AE137" s="23"/>
      <c r="AF137" s="27"/>
      <c r="AG137" s="22"/>
      <c r="AH137" s="23"/>
      <c r="AI137" s="23"/>
      <c r="AJ137" s="23"/>
      <c r="AK137" s="24"/>
      <c r="AL137" s="26"/>
      <c r="AM137" s="23"/>
      <c r="AN137" s="23"/>
      <c r="AO137" s="24"/>
      <c r="AP137" s="25"/>
      <c r="AQ137" s="23"/>
      <c r="AR137" s="23"/>
      <c r="AS137" s="23"/>
      <c r="AT137" s="27"/>
      <c r="AU137" s="26"/>
      <c r="AV137" s="23"/>
      <c r="AW137" s="23"/>
      <c r="AX137" s="24"/>
      <c r="AY137" s="26"/>
      <c r="AZ137" s="23"/>
      <c r="BA137" s="23"/>
      <c r="BB137" s="24"/>
      <c r="BC137" s="25"/>
      <c r="BD137" s="23"/>
      <c r="BE137" s="23"/>
      <c r="BF137" s="23"/>
      <c r="BG137" s="27"/>
    </row>
    <row r="138" spans="1:59" s="28" customFormat="1" ht="10" customHeight="1">
      <c r="A138" s="333">
        <v>67</v>
      </c>
      <c r="B138" s="551"/>
      <c r="C138" s="552"/>
      <c r="D138" s="549"/>
      <c r="E138" s="549"/>
      <c r="F138" s="550"/>
      <c r="G138" s="29"/>
      <c r="H138" s="30"/>
      <c r="I138" s="30"/>
      <c r="J138" s="30"/>
      <c r="K138" s="31"/>
      <c r="L138" s="32"/>
      <c r="M138" s="30"/>
      <c r="N138" s="30"/>
      <c r="O138" s="31"/>
      <c r="P138" s="33"/>
      <c r="Q138" s="30"/>
      <c r="R138" s="30"/>
      <c r="S138" s="34"/>
      <c r="T138" s="29"/>
      <c r="U138" s="30"/>
      <c r="V138" s="30"/>
      <c r="W138" s="30"/>
      <c r="X138" s="31"/>
      <c r="Y138" s="33"/>
      <c r="Z138" s="30"/>
      <c r="AA138" s="30"/>
      <c r="AB138" s="31"/>
      <c r="AC138" s="33"/>
      <c r="AD138" s="30"/>
      <c r="AE138" s="30"/>
      <c r="AF138" s="34"/>
      <c r="AG138" s="29"/>
      <c r="AH138" s="30"/>
      <c r="AI138" s="30"/>
      <c r="AJ138" s="30"/>
      <c r="AK138" s="31"/>
      <c r="AL138" s="33"/>
      <c r="AM138" s="30"/>
      <c r="AN138" s="30"/>
      <c r="AO138" s="31"/>
      <c r="AP138" s="32"/>
      <c r="AQ138" s="30"/>
      <c r="AR138" s="30"/>
      <c r="AS138" s="30"/>
      <c r="AT138" s="34"/>
      <c r="AU138" s="33"/>
      <c r="AV138" s="30"/>
      <c r="AW138" s="30"/>
      <c r="AX138" s="31"/>
      <c r="AY138" s="33"/>
      <c r="AZ138" s="30"/>
      <c r="BA138" s="30"/>
      <c r="BB138" s="31"/>
      <c r="BC138" s="32"/>
      <c r="BD138" s="30"/>
      <c r="BE138" s="30"/>
      <c r="BF138" s="30"/>
      <c r="BG138" s="34"/>
    </row>
    <row r="139" spans="1:59" s="28" customFormat="1" ht="20.149999999999999" customHeight="1">
      <c r="A139" s="333"/>
      <c r="B139" s="551"/>
      <c r="C139" s="552"/>
      <c r="D139" s="549"/>
      <c r="E139" s="549"/>
      <c r="F139" s="550"/>
      <c r="G139" s="22"/>
      <c r="H139" s="23"/>
      <c r="I139" s="23"/>
      <c r="J139" s="23"/>
      <c r="K139" s="24"/>
      <c r="L139" s="25"/>
      <c r="M139" s="23"/>
      <c r="N139" s="23"/>
      <c r="O139" s="24"/>
      <c r="P139" s="26"/>
      <c r="Q139" s="23"/>
      <c r="R139" s="23"/>
      <c r="S139" s="27"/>
      <c r="T139" s="22"/>
      <c r="U139" s="23"/>
      <c r="V139" s="23"/>
      <c r="W139" s="23"/>
      <c r="X139" s="24"/>
      <c r="Y139" s="26"/>
      <c r="Z139" s="23"/>
      <c r="AA139" s="23"/>
      <c r="AB139" s="24"/>
      <c r="AC139" s="26"/>
      <c r="AD139" s="23"/>
      <c r="AE139" s="23"/>
      <c r="AF139" s="27"/>
      <c r="AG139" s="22"/>
      <c r="AH139" s="23"/>
      <c r="AI139" s="23"/>
      <c r="AJ139" s="23"/>
      <c r="AK139" s="24"/>
      <c r="AL139" s="26"/>
      <c r="AM139" s="23"/>
      <c r="AN139" s="23"/>
      <c r="AO139" s="24"/>
      <c r="AP139" s="25"/>
      <c r="AQ139" s="23"/>
      <c r="AR139" s="23"/>
      <c r="AS139" s="23"/>
      <c r="AT139" s="27"/>
      <c r="AU139" s="26"/>
      <c r="AV139" s="23"/>
      <c r="AW139" s="23"/>
      <c r="AX139" s="24"/>
      <c r="AY139" s="26"/>
      <c r="AZ139" s="23"/>
      <c r="BA139" s="23"/>
      <c r="BB139" s="24"/>
      <c r="BC139" s="25"/>
      <c r="BD139" s="23"/>
      <c r="BE139" s="23"/>
      <c r="BF139" s="23"/>
      <c r="BG139" s="27"/>
    </row>
    <row r="140" spans="1:59" s="28" customFormat="1" ht="10" customHeight="1">
      <c r="A140" s="333">
        <v>68</v>
      </c>
      <c r="B140" s="551"/>
      <c r="C140" s="552"/>
      <c r="D140" s="549"/>
      <c r="E140" s="549"/>
      <c r="F140" s="550"/>
      <c r="G140" s="29"/>
      <c r="H140" s="30"/>
      <c r="I140" s="30"/>
      <c r="J140" s="30"/>
      <c r="K140" s="31"/>
      <c r="L140" s="32"/>
      <c r="M140" s="30"/>
      <c r="N140" s="30"/>
      <c r="O140" s="31"/>
      <c r="P140" s="33"/>
      <c r="Q140" s="30"/>
      <c r="R140" s="30"/>
      <c r="S140" s="34"/>
      <c r="T140" s="29"/>
      <c r="U140" s="30"/>
      <c r="V140" s="30"/>
      <c r="W140" s="30"/>
      <c r="X140" s="31"/>
      <c r="Y140" s="33"/>
      <c r="Z140" s="30"/>
      <c r="AA140" s="30"/>
      <c r="AB140" s="31"/>
      <c r="AC140" s="33"/>
      <c r="AD140" s="30"/>
      <c r="AE140" s="30"/>
      <c r="AF140" s="34"/>
      <c r="AG140" s="29"/>
      <c r="AH140" s="30"/>
      <c r="AI140" s="30"/>
      <c r="AJ140" s="30"/>
      <c r="AK140" s="31"/>
      <c r="AL140" s="33"/>
      <c r="AM140" s="30"/>
      <c r="AN140" s="30"/>
      <c r="AO140" s="31"/>
      <c r="AP140" s="32"/>
      <c r="AQ140" s="30"/>
      <c r="AR140" s="30"/>
      <c r="AS140" s="30"/>
      <c r="AT140" s="34"/>
      <c r="AU140" s="33"/>
      <c r="AV140" s="30"/>
      <c r="AW140" s="30"/>
      <c r="AX140" s="31"/>
      <c r="AY140" s="33"/>
      <c r="AZ140" s="30"/>
      <c r="BA140" s="30"/>
      <c r="BB140" s="31"/>
      <c r="BC140" s="32"/>
      <c r="BD140" s="30"/>
      <c r="BE140" s="30"/>
      <c r="BF140" s="30"/>
      <c r="BG140" s="34"/>
    </row>
    <row r="141" spans="1:59" s="28" customFormat="1" ht="20.149999999999999" customHeight="1">
      <c r="A141" s="333"/>
      <c r="B141" s="551"/>
      <c r="C141" s="552"/>
      <c r="D141" s="549"/>
      <c r="E141" s="549"/>
      <c r="F141" s="550"/>
      <c r="G141" s="22"/>
      <c r="H141" s="23"/>
      <c r="I141" s="23"/>
      <c r="J141" s="23"/>
      <c r="K141" s="24"/>
      <c r="L141" s="25"/>
      <c r="M141" s="23"/>
      <c r="N141" s="23"/>
      <c r="O141" s="24"/>
      <c r="P141" s="26"/>
      <c r="Q141" s="23"/>
      <c r="R141" s="23"/>
      <c r="S141" s="27"/>
      <c r="T141" s="22"/>
      <c r="U141" s="23"/>
      <c r="V141" s="23"/>
      <c r="W141" s="23"/>
      <c r="X141" s="24"/>
      <c r="Y141" s="26"/>
      <c r="Z141" s="23"/>
      <c r="AA141" s="23"/>
      <c r="AB141" s="24"/>
      <c r="AC141" s="26"/>
      <c r="AD141" s="23"/>
      <c r="AE141" s="23"/>
      <c r="AF141" s="27"/>
      <c r="AG141" s="22"/>
      <c r="AH141" s="23"/>
      <c r="AI141" s="23"/>
      <c r="AJ141" s="23"/>
      <c r="AK141" s="24"/>
      <c r="AL141" s="26"/>
      <c r="AM141" s="23"/>
      <c r="AN141" s="23"/>
      <c r="AO141" s="24"/>
      <c r="AP141" s="25"/>
      <c r="AQ141" s="23"/>
      <c r="AR141" s="23"/>
      <c r="AS141" s="23"/>
      <c r="AT141" s="27"/>
      <c r="AU141" s="26"/>
      <c r="AV141" s="23"/>
      <c r="AW141" s="23"/>
      <c r="AX141" s="24"/>
      <c r="AY141" s="26"/>
      <c r="AZ141" s="23"/>
      <c r="BA141" s="23"/>
      <c r="BB141" s="24"/>
      <c r="BC141" s="25"/>
      <c r="BD141" s="23"/>
      <c r="BE141" s="23"/>
      <c r="BF141" s="23"/>
      <c r="BG141" s="27"/>
    </row>
    <row r="142" spans="1:59" s="28" customFormat="1" ht="10" customHeight="1">
      <c r="A142" s="333">
        <v>69</v>
      </c>
      <c r="B142" s="551"/>
      <c r="C142" s="552"/>
      <c r="D142" s="549"/>
      <c r="E142" s="549"/>
      <c r="F142" s="550"/>
      <c r="G142" s="29"/>
      <c r="H142" s="30"/>
      <c r="I142" s="30"/>
      <c r="J142" s="30"/>
      <c r="K142" s="31"/>
      <c r="L142" s="32"/>
      <c r="M142" s="30"/>
      <c r="N142" s="30"/>
      <c r="O142" s="31"/>
      <c r="P142" s="33"/>
      <c r="Q142" s="30"/>
      <c r="R142" s="30"/>
      <c r="S142" s="34"/>
      <c r="T142" s="29"/>
      <c r="U142" s="30"/>
      <c r="V142" s="30"/>
      <c r="W142" s="30"/>
      <c r="X142" s="31"/>
      <c r="Y142" s="33"/>
      <c r="Z142" s="30"/>
      <c r="AA142" s="30"/>
      <c r="AB142" s="31"/>
      <c r="AC142" s="33"/>
      <c r="AD142" s="30"/>
      <c r="AE142" s="30"/>
      <c r="AF142" s="34"/>
      <c r="AG142" s="29"/>
      <c r="AH142" s="30"/>
      <c r="AI142" s="30"/>
      <c r="AJ142" s="30"/>
      <c r="AK142" s="31"/>
      <c r="AL142" s="33"/>
      <c r="AM142" s="30"/>
      <c r="AN142" s="30"/>
      <c r="AO142" s="31"/>
      <c r="AP142" s="32"/>
      <c r="AQ142" s="30"/>
      <c r="AR142" s="30"/>
      <c r="AS142" s="30"/>
      <c r="AT142" s="34"/>
      <c r="AU142" s="33"/>
      <c r="AV142" s="30"/>
      <c r="AW142" s="30"/>
      <c r="AX142" s="31"/>
      <c r="AY142" s="33"/>
      <c r="AZ142" s="30"/>
      <c r="BA142" s="30"/>
      <c r="BB142" s="31"/>
      <c r="BC142" s="32"/>
      <c r="BD142" s="30"/>
      <c r="BE142" s="30"/>
      <c r="BF142" s="30"/>
      <c r="BG142" s="34"/>
    </row>
    <row r="143" spans="1:59" s="28" customFormat="1" ht="20.149999999999999" customHeight="1">
      <c r="A143" s="333"/>
      <c r="B143" s="551"/>
      <c r="C143" s="552"/>
      <c r="D143" s="549"/>
      <c r="E143" s="549"/>
      <c r="F143" s="550"/>
      <c r="G143" s="22"/>
      <c r="H143" s="23"/>
      <c r="I143" s="23"/>
      <c r="J143" s="23"/>
      <c r="K143" s="24"/>
      <c r="L143" s="25"/>
      <c r="M143" s="23"/>
      <c r="N143" s="23"/>
      <c r="O143" s="24"/>
      <c r="P143" s="26"/>
      <c r="Q143" s="23"/>
      <c r="R143" s="23"/>
      <c r="S143" s="27"/>
      <c r="T143" s="22"/>
      <c r="U143" s="23"/>
      <c r="V143" s="23"/>
      <c r="W143" s="23"/>
      <c r="X143" s="24"/>
      <c r="Y143" s="26"/>
      <c r="Z143" s="23"/>
      <c r="AA143" s="23"/>
      <c r="AB143" s="24"/>
      <c r="AC143" s="26"/>
      <c r="AD143" s="23"/>
      <c r="AE143" s="23"/>
      <c r="AF143" s="27"/>
      <c r="AG143" s="22"/>
      <c r="AH143" s="23"/>
      <c r="AI143" s="23"/>
      <c r="AJ143" s="23"/>
      <c r="AK143" s="24"/>
      <c r="AL143" s="26"/>
      <c r="AM143" s="23"/>
      <c r="AN143" s="23"/>
      <c r="AO143" s="24"/>
      <c r="AP143" s="25"/>
      <c r="AQ143" s="23"/>
      <c r="AR143" s="23"/>
      <c r="AS143" s="23"/>
      <c r="AT143" s="27"/>
      <c r="AU143" s="26"/>
      <c r="AV143" s="23"/>
      <c r="AW143" s="23"/>
      <c r="AX143" s="24"/>
      <c r="AY143" s="26"/>
      <c r="AZ143" s="23"/>
      <c r="BA143" s="23"/>
      <c r="BB143" s="24"/>
      <c r="BC143" s="25"/>
      <c r="BD143" s="23"/>
      <c r="BE143" s="23"/>
      <c r="BF143" s="23"/>
      <c r="BG143" s="27"/>
    </row>
    <row r="144" spans="1:59" s="28" customFormat="1" ht="10" customHeight="1">
      <c r="A144" s="333">
        <v>70</v>
      </c>
      <c r="B144" s="551"/>
      <c r="C144" s="552"/>
      <c r="D144" s="549"/>
      <c r="E144" s="549"/>
      <c r="F144" s="550"/>
      <c r="G144" s="29"/>
      <c r="H144" s="30"/>
      <c r="I144" s="30"/>
      <c r="J144" s="30"/>
      <c r="K144" s="31"/>
      <c r="L144" s="32"/>
      <c r="M144" s="30"/>
      <c r="N144" s="30"/>
      <c r="O144" s="31"/>
      <c r="P144" s="33"/>
      <c r="Q144" s="30"/>
      <c r="R144" s="30"/>
      <c r="S144" s="34"/>
      <c r="T144" s="29"/>
      <c r="U144" s="30"/>
      <c r="V144" s="30"/>
      <c r="W144" s="30"/>
      <c r="X144" s="31"/>
      <c r="Y144" s="33"/>
      <c r="Z144" s="30"/>
      <c r="AA144" s="30"/>
      <c r="AB144" s="31"/>
      <c r="AC144" s="33"/>
      <c r="AD144" s="30"/>
      <c r="AE144" s="30"/>
      <c r="AF144" s="34"/>
      <c r="AG144" s="29"/>
      <c r="AH144" s="30"/>
      <c r="AI144" s="30"/>
      <c r="AJ144" s="30"/>
      <c r="AK144" s="31"/>
      <c r="AL144" s="33"/>
      <c r="AM144" s="30"/>
      <c r="AN144" s="30"/>
      <c r="AO144" s="31"/>
      <c r="AP144" s="32"/>
      <c r="AQ144" s="30"/>
      <c r="AR144" s="30"/>
      <c r="AS144" s="30"/>
      <c r="AT144" s="34"/>
      <c r="AU144" s="33"/>
      <c r="AV144" s="30"/>
      <c r="AW144" s="30"/>
      <c r="AX144" s="31"/>
      <c r="AY144" s="33"/>
      <c r="AZ144" s="30"/>
      <c r="BA144" s="30"/>
      <c r="BB144" s="31"/>
      <c r="BC144" s="32"/>
      <c r="BD144" s="30"/>
      <c r="BE144" s="30"/>
      <c r="BF144" s="30"/>
      <c r="BG144" s="34"/>
    </row>
    <row r="145" spans="1:59" s="28" customFormat="1" ht="20.149999999999999" customHeight="1">
      <c r="A145" s="333"/>
      <c r="B145" s="551"/>
      <c r="C145" s="552"/>
      <c r="D145" s="549"/>
      <c r="E145" s="549"/>
      <c r="F145" s="550"/>
      <c r="G145" s="22"/>
      <c r="H145" s="23"/>
      <c r="I145" s="23"/>
      <c r="J145" s="23"/>
      <c r="K145" s="24"/>
      <c r="L145" s="25"/>
      <c r="M145" s="23"/>
      <c r="N145" s="23"/>
      <c r="O145" s="24"/>
      <c r="P145" s="26"/>
      <c r="Q145" s="23"/>
      <c r="R145" s="23"/>
      <c r="S145" s="27"/>
      <c r="T145" s="22"/>
      <c r="U145" s="23"/>
      <c r="V145" s="23"/>
      <c r="W145" s="23"/>
      <c r="X145" s="24"/>
      <c r="Y145" s="26"/>
      <c r="Z145" s="23"/>
      <c r="AA145" s="23"/>
      <c r="AB145" s="24"/>
      <c r="AC145" s="26"/>
      <c r="AD145" s="23"/>
      <c r="AE145" s="23"/>
      <c r="AF145" s="27"/>
      <c r="AG145" s="22"/>
      <c r="AH145" s="23"/>
      <c r="AI145" s="23"/>
      <c r="AJ145" s="23"/>
      <c r="AK145" s="24"/>
      <c r="AL145" s="26"/>
      <c r="AM145" s="23"/>
      <c r="AN145" s="23"/>
      <c r="AO145" s="24"/>
      <c r="AP145" s="25"/>
      <c r="AQ145" s="23"/>
      <c r="AR145" s="23"/>
      <c r="AS145" s="23"/>
      <c r="AT145" s="27"/>
      <c r="AU145" s="26"/>
      <c r="AV145" s="23"/>
      <c r="AW145" s="23"/>
      <c r="AX145" s="24"/>
      <c r="AY145" s="26"/>
      <c r="AZ145" s="23"/>
      <c r="BA145" s="23"/>
      <c r="BB145" s="24"/>
      <c r="BC145" s="25"/>
      <c r="BD145" s="23"/>
      <c r="BE145" s="23"/>
      <c r="BF145" s="23"/>
      <c r="BG145" s="27"/>
    </row>
    <row r="146" spans="1:59" s="28" customFormat="1" ht="10" customHeight="1">
      <c r="A146" s="333">
        <v>71</v>
      </c>
      <c r="B146" s="551"/>
      <c r="C146" s="552"/>
      <c r="D146" s="549"/>
      <c r="E146" s="549"/>
      <c r="F146" s="550"/>
      <c r="G146" s="29"/>
      <c r="H146" s="30"/>
      <c r="I146" s="30"/>
      <c r="J146" s="30"/>
      <c r="K146" s="31"/>
      <c r="L146" s="32"/>
      <c r="M146" s="30"/>
      <c r="N146" s="30"/>
      <c r="O146" s="31"/>
      <c r="P146" s="33"/>
      <c r="Q146" s="30"/>
      <c r="R146" s="30"/>
      <c r="S146" s="34"/>
      <c r="T146" s="29"/>
      <c r="U146" s="30"/>
      <c r="V146" s="30"/>
      <c r="W146" s="30"/>
      <c r="X146" s="31"/>
      <c r="Y146" s="33"/>
      <c r="Z146" s="30"/>
      <c r="AA146" s="30"/>
      <c r="AB146" s="31"/>
      <c r="AC146" s="33"/>
      <c r="AD146" s="30"/>
      <c r="AE146" s="30"/>
      <c r="AF146" s="34"/>
      <c r="AG146" s="29"/>
      <c r="AH146" s="30"/>
      <c r="AI146" s="30"/>
      <c r="AJ146" s="30"/>
      <c r="AK146" s="31"/>
      <c r="AL146" s="33"/>
      <c r="AM146" s="30"/>
      <c r="AN146" s="30"/>
      <c r="AO146" s="31"/>
      <c r="AP146" s="32"/>
      <c r="AQ146" s="30"/>
      <c r="AR146" s="30"/>
      <c r="AS146" s="30"/>
      <c r="AT146" s="34"/>
      <c r="AU146" s="33"/>
      <c r="AV146" s="30"/>
      <c r="AW146" s="30"/>
      <c r="AX146" s="31"/>
      <c r="AY146" s="33"/>
      <c r="AZ146" s="30"/>
      <c r="BA146" s="30"/>
      <c r="BB146" s="31"/>
      <c r="BC146" s="32"/>
      <c r="BD146" s="30"/>
      <c r="BE146" s="30"/>
      <c r="BF146" s="30"/>
      <c r="BG146" s="34"/>
    </row>
    <row r="147" spans="1:59" s="28" customFormat="1" ht="20.149999999999999" customHeight="1">
      <c r="A147" s="333"/>
      <c r="B147" s="551"/>
      <c r="C147" s="552"/>
      <c r="D147" s="549"/>
      <c r="E147" s="549"/>
      <c r="F147" s="550"/>
      <c r="G147" s="22"/>
      <c r="H147" s="23"/>
      <c r="I147" s="23"/>
      <c r="J147" s="23"/>
      <c r="K147" s="24"/>
      <c r="L147" s="25"/>
      <c r="M147" s="23"/>
      <c r="N147" s="23"/>
      <c r="O147" s="24"/>
      <c r="P147" s="26"/>
      <c r="Q147" s="23"/>
      <c r="R147" s="23"/>
      <c r="S147" s="27"/>
      <c r="T147" s="22"/>
      <c r="U147" s="23"/>
      <c r="V147" s="23"/>
      <c r="W147" s="23"/>
      <c r="X147" s="24"/>
      <c r="Y147" s="26"/>
      <c r="Z147" s="23"/>
      <c r="AA147" s="23"/>
      <c r="AB147" s="24"/>
      <c r="AC147" s="26"/>
      <c r="AD147" s="23"/>
      <c r="AE147" s="23"/>
      <c r="AF147" s="27"/>
      <c r="AG147" s="22"/>
      <c r="AH147" s="23"/>
      <c r="AI147" s="23"/>
      <c r="AJ147" s="23"/>
      <c r="AK147" s="24"/>
      <c r="AL147" s="26"/>
      <c r="AM147" s="23"/>
      <c r="AN147" s="23"/>
      <c r="AO147" s="24"/>
      <c r="AP147" s="25"/>
      <c r="AQ147" s="23"/>
      <c r="AR147" s="23"/>
      <c r="AS147" s="23"/>
      <c r="AT147" s="27"/>
      <c r="AU147" s="26"/>
      <c r="AV147" s="23"/>
      <c r="AW147" s="23"/>
      <c r="AX147" s="24"/>
      <c r="AY147" s="26"/>
      <c r="AZ147" s="23"/>
      <c r="BA147" s="23"/>
      <c r="BB147" s="24"/>
      <c r="BC147" s="25"/>
      <c r="BD147" s="23"/>
      <c r="BE147" s="23"/>
      <c r="BF147" s="23"/>
      <c r="BG147" s="27"/>
    </row>
    <row r="148" spans="1:59" s="28" customFormat="1" ht="10" customHeight="1">
      <c r="A148" s="333">
        <v>72</v>
      </c>
      <c r="B148" s="551"/>
      <c r="C148" s="552"/>
      <c r="D148" s="549"/>
      <c r="E148" s="549"/>
      <c r="F148" s="550"/>
      <c r="G148" s="29"/>
      <c r="H148" s="30"/>
      <c r="I148" s="30"/>
      <c r="J148" s="30"/>
      <c r="K148" s="31"/>
      <c r="L148" s="32"/>
      <c r="M148" s="30"/>
      <c r="N148" s="30"/>
      <c r="O148" s="31"/>
      <c r="P148" s="33"/>
      <c r="Q148" s="30"/>
      <c r="R148" s="30"/>
      <c r="S148" s="34"/>
      <c r="T148" s="29"/>
      <c r="U148" s="30"/>
      <c r="V148" s="30"/>
      <c r="W148" s="30"/>
      <c r="X148" s="31"/>
      <c r="Y148" s="33"/>
      <c r="Z148" s="30"/>
      <c r="AA148" s="30"/>
      <c r="AB148" s="31"/>
      <c r="AC148" s="33"/>
      <c r="AD148" s="30"/>
      <c r="AE148" s="30"/>
      <c r="AF148" s="34"/>
      <c r="AG148" s="29"/>
      <c r="AH148" s="30"/>
      <c r="AI148" s="30"/>
      <c r="AJ148" s="30"/>
      <c r="AK148" s="31"/>
      <c r="AL148" s="33"/>
      <c r="AM148" s="30"/>
      <c r="AN148" s="30"/>
      <c r="AO148" s="31"/>
      <c r="AP148" s="32"/>
      <c r="AQ148" s="30"/>
      <c r="AR148" s="30"/>
      <c r="AS148" s="30"/>
      <c r="AT148" s="34"/>
      <c r="AU148" s="33"/>
      <c r="AV148" s="30"/>
      <c r="AW148" s="30"/>
      <c r="AX148" s="31"/>
      <c r="AY148" s="33"/>
      <c r="AZ148" s="30"/>
      <c r="BA148" s="30"/>
      <c r="BB148" s="31"/>
      <c r="BC148" s="32"/>
      <c r="BD148" s="30"/>
      <c r="BE148" s="30"/>
      <c r="BF148" s="30"/>
      <c r="BG148" s="34"/>
    </row>
    <row r="149" spans="1:59" s="28" customFormat="1" ht="20.149999999999999" customHeight="1">
      <c r="A149" s="333"/>
      <c r="B149" s="551"/>
      <c r="C149" s="552"/>
      <c r="D149" s="549"/>
      <c r="E149" s="549"/>
      <c r="F149" s="550"/>
      <c r="G149" s="22"/>
      <c r="H149" s="23"/>
      <c r="I149" s="23"/>
      <c r="J149" s="23"/>
      <c r="K149" s="24"/>
      <c r="L149" s="25"/>
      <c r="M149" s="23"/>
      <c r="N149" s="23"/>
      <c r="O149" s="24"/>
      <c r="P149" s="26"/>
      <c r="Q149" s="23"/>
      <c r="R149" s="23"/>
      <c r="S149" s="27"/>
      <c r="T149" s="22"/>
      <c r="U149" s="23"/>
      <c r="V149" s="23"/>
      <c r="W149" s="23"/>
      <c r="X149" s="24"/>
      <c r="Y149" s="26"/>
      <c r="Z149" s="23"/>
      <c r="AA149" s="23"/>
      <c r="AB149" s="24"/>
      <c r="AC149" s="26"/>
      <c r="AD149" s="23"/>
      <c r="AE149" s="23"/>
      <c r="AF149" s="27"/>
      <c r="AG149" s="22"/>
      <c r="AH149" s="23"/>
      <c r="AI149" s="23"/>
      <c r="AJ149" s="23"/>
      <c r="AK149" s="24"/>
      <c r="AL149" s="26"/>
      <c r="AM149" s="23"/>
      <c r="AN149" s="23"/>
      <c r="AO149" s="24"/>
      <c r="AP149" s="25"/>
      <c r="AQ149" s="23"/>
      <c r="AR149" s="23"/>
      <c r="AS149" s="23"/>
      <c r="AT149" s="27"/>
      <c r="AU149" s="26"/>
      <c r="AV149" s="23"/>
      <c r="AW149" s="23"/>
      <c r="AX149" s="24"/>
      <c r="AY149" s="26"/>
      <c r="AZ149" s="23"/>
      <c r="BA149" s="23"/>
      <c r="BB149" s="24"/>
      <c r="BC149" s="25"/>
      <c r="BD149" s="23"/>
      <c r="BE149" s="23"/>
      <c r="BF149" s="23"/>
      <c r="BG149" s="27"/>
    </row>
    <row r="150" spans="1:59" s="28" customFormat="1" ht="10" customHeight="1">
      <c r="A150" s="333">
        <v>73</v>
      </c>
      <c r="B150" s="551"/>
      <c r="C150" s="552"/>
      <c r="D150" s="549"/>
      <c r="E150" s="549"/>
      <c r="F150" s="550"/>
      <c r="G150" s="29"/>
      <c r="H150" s="30"/>
      <c r="I150" s="30"/>
      <c r="J150" s="30"/>
      <c r="K150" s="31"/>
      <c r="L150" s="32"/>
      <c r="M150" s="30"/>
      <c r="N150" s="30"/>
      <c r="O150" s="31"/>
      <c r="P150" s="33"/>
      <c r="Q150" s="30"/>
      <c r="R150" s="30"/>
      <c r="S150" s="34"/>
      <c r="T150" s="29"/>
      <c r="U150" s="30"/>
      <c r="V150" s="30"/>
      <c r="W150" s="30"/>
      <c r="X150" s="31"/>
      <c r="Y150" s="33"/>
      <c r="Z150" s="30"/>
      <c r="AA150" s="30"/>
      <c r="AB150" s="31"/>
      <c r="AC150" s="33"/>
      <c r="AD150" s="30"/>
      <c r="AE150" s="30"/>
      <c r="AF150" s="34"/>
      <c r="AG150" s="29"/>
      <c r="AH150" s="30"/>
      <c r="AI150" s="30"/>
      <c r="AJ150" s="30"/>
      <c r="AK150" s="31"/>
      <c r="AL150" s="33"/>
      <c r="AM150" s="30"/>
      <c r="AN150" s="30"/>
      <c r="AO150" s="31"/>
      <c r="AP150" s="32"/>
      <c r="AQ150" s="30"/>
      <c r="AR150" s="30"/>
      <c r="AS150" s="30"/>
      <c r="AT150" s="34"/>
      <c r="AU150" s="33"/>
      <c r="AV150" s="30"/>
      <c r="AW150" s="30"/>
      <c r="AX150" s="31"/>
      <c r="AY150" s="33"/>
      <c r="AZ150" s="30"/>
      <c r="BA150" s="30"/>
      <c r="BB150" s="31"/>
      <c r="BC150" s="32"/>
      <c r="BD150" s="30"/>
      <c r="BE150" s="30"/>
      <c r="BF150" s="30"/>
      <c r="BG150" s="34"/>
    </row>
    <row r="151" spans="1:59" s="28" customFormat="1" ht="20.149999999999999" customHeight="1">
      <c r="A151" s="333"/>
      <c r="B151" s="551"/>
      <c r="C151" s="552"/>
      <c r="D151" s="549"/>
      <c r="E151" s="549"/>
      <c r="F151" s="550"/>
      <c r="G151" s="22"/>
      <c r="H151" s="23"/>
      <c r="I151" s="23"/>
      <c r="J151" s="23"/>
      <c r="K151" s="24"/>
      <c r="L151" s="25"/>
      <c r="M151" s="23"/>
      <c r="N151" s="23"/>
      <c r="O151" s="24"/>
      <c r="P151" s="26"/>
      <c r="Q151" s="23"/>
      <c r="R151" s="23"/>
      <c r="S151" s="27"/>
      <c r="T151" s="22"/>
      <c r="U151" s="23"/>
      <c r="V151" s="23"/>
      <c r="W151" s="23"/>
      <c r="X151" s="24"/>
      <c r="Y151" s="26"/>
      <c r="Z151" s="23"/>
      <c r="AA151" s="23"/>
      <c r="AB151" s="24"/>
      <c r="AC151" s="26"/>
      <c r="AD151" s="23"/>
      <c r="AE151" s="23"/>
      <c r="AF151" s="27"/>
      <c r="AG151" s="22"/>
      <c r="AH151" s="23"/>
      <c r="AI151" s="23"/>
      <c r="AJ151" s="23"/>
      <c r="AK151" s="24"/>
      <c r="AL151" s="26"/>
      <c r="AM151" s="23"/>
      <c r="AN151" s="23"/>
      <c r="AO151" s="24"/>
      <c r="AP151" s="25"/>
      <c r="AQ151" s="23"/>
      <c r="AR151" s="23"/>
      <c r="AS151" s="23"/>
      <c r="AT151" s="27"/>
      <c r="AU151" s="26"/>
      <c r="AV151" s="23"/>
      <c r="AW151" s="23"/>
      <c r="AX151" s="24"/>
      <c r="AY151" s="26"/>
      <c r="AZ151" s="23"/>
      <c r="BA151" s="23"/>
      <c r="BB151" s="24"/>
      <c r="BC151" s="25"/>
      <c r="BD151" s="23"/>
      <c r="BE151" s="23"/>
      <c r="BF151" s="23"/>
      <c r="BG151" s="27"/>
    </row>
    <row r="152" spans="1:59" s="28" customFormat="1" ht="10" customHeight="1">
      <c r="A152" s="333">
        <v>74</v>
      </c>
      <c r="B152" s="551"/>
      <c r="C152" s="552"/>
      <c r="D152" s="549"/>
      <c r="E152" s="549"/>
      <c r="F152" s="550"/>
      <c r="G152" s="29"/>
      <c r="H152" s="30"/>
      <c r="I152" s="30"/>
      <c r="J152" s="30"/>
      <c r="K152" s="31"/>
      <c r="L152" s="32"/>
      <c r="M152" s="30"/>
      <c r="N152" s="30"/>
      <c r="O152" s="31"/>
      <c r="P152" s="33"/>
      <c r="Q152" s="30"/>
      <c r="R152" s="30"/>
      <c r="S152" s="34"/>
      <c r="T152" s="29"/>
      <c r="U152" s="30"/>
      <c r="V152" s="30"/>
      <c r="W152" s="30"/>
      <c r="X152" s="31"/>
      <c r="Y152" s="33"/>
      <c r="Z152" s="30"/>
      <c r="AA152" s="30"/>
      <c r="AB152" s="31"/>
      <c r="AC152" s="33"/>
      <c r="AD152" s="30"/>
      <c r="AE152" s="30"/>
      <c r="AF152" s="34"/>
      <c r="AG152" s="29"/>
      <c r="AH152" s="30"/>
      <c r="AI152" s="30"/>
      <c r="AJ152" s="30"/>
      <c r="AK152" s="31"/>
      <c r="AL152" s="33"/>
      <c r="AM152" s="30"/>
      <c r="AN152" s="30"/>
      <c r="AO152" s="31"/>
      <c r="AP152" s="32"/>
      <c r="AQ152" s="30"/>
      <c r="AR152" s="30"/>
      <c r="AS152" s="30"/>
      <c r="AT152" s="34"/>
      <c r="AU152" s="33"/>
      <c r="AV152" s="30"/>
      <c r="AW152" s="30"/>
      <c r="AX152" s="31"/>
      <c r="AY152" s="33"/>
      <c r="AZ152" s="30"/>
      <c r="BA152" s="30"/>
      <c r="BB152" s="31"/>
      <c r="BC152" s="32"/>
      <c r="BD152" s="30"/>
      <c r="BE152" s="30"/>
      <c r="BF152" s="30"/>
      <c r="BG152" s="34"/>
    </row>
    <row r="153" spans="1:59" s="28" customFormat="1" ht="20.149999999999999" customHeight="1">
      <c r="A153" s="333"/>
      <c r="B153" s="551"/>
      <c r="C153" s="552"/>
      <c r="D153" s="549"/>
      <c r="E153" s="549"/>
      <c r="F153" s="550"/>
      <c r="G153" s="22"/>
      <c r="H153" s="23"/>
      <c r="I153" s="23"/>
      <c r="J153" s="23"/>
      <c r="K153" s="24"/>
      <c r="L153" s="25"/>
      <c r="M153" s="23"/>
      <c r="N153" s="23"/>
      <c r="O153" s="24"/>
      <c r="P153" s="26"/>
      <c r="Q153" s="23"/>
      <c r="R153" s="23"/>
      <c r="S153" s="27"/>
      <c r="T153" s="22"/>
      <c r="U153" s="23"/>
      <c r="V153" s="23"/>
      <c r="W153" s="23"/>
      <c r="X153" s="24"/>
      <c r="Y153" s="26"/>
      <c r="Z153" s="23"/>
      <c r="AA153" s="23"/>
      <c r="AB153" s="24"/>
      <c r="AC153" s="26"/>
      <c r="AD153" s="23"/>
      <c r="AE153" s="23"/>
      <c r="AF153" s="27"/>
      <c r="AG153" s="22"/>
      <c r="AH153" s="23"/>
      <c r="AI153" s="23"/>
      <c r="AJ153" s="23"/>
      <c r="AK153" s="24"/>
      <c r="AL153" s="26"/>
      <c r="AM153" s="23"/>
      <c r="AN153" s="23"/>
      <c r="AO153" s="24"/>
      <c r="AP153" s="25"/>
      <c r="AQ153" s="23"/>
      <c r="AR153" s="23"/>
      <c r="AS153" s="23"/>
      <c r="AT153" s="27"/>
      <c r="AU153" s="26"/>
      <c r="AV153" s="23"/>
      <c r="AW153" s="23"/>
      <c r="AX153" s="24"/>
      <c r="AY153" s="26"/>
      <c r="AZ153" s="23"/>
      <c r="BA153" s="23"/>
      <c r="BB153" s="24"/>
      <c r="BC153" s="25"/>
      <c r="BD153" s="23"/>
      <c r="BE153" s="23"/>
      <c r="BF153" s="23"/>
      <c r="BG153" s="27"/>
    </row>
    <row r="154" spans="1:59" s="28" customFormat="1" ht="10" customHeight="1">
      <c r="A154" s="333">
        <v>75</v>
      </c>
      <c r="B154" s="551"/>
      <c r="C154" s="552"/>
      <c r="D154" s="549"/>
      <c r="E154" s="549"/>
      <c r="F154" s="550"/>
      <c r="G154" s="29"/>
      <c r="H154" s="30"/>
      <c r="I154" s="30"/>
      <c r="J154" s="30"/>
      <c r="K154" s="31"/>
      <c r="L154" s="32"/>
      <c r="M154" s="30"/>
      <c r="N154" s="30"/>
      <c r="O154" s="31"/>
      <c r="P154" s="33"/>
      <c r="Q154" s="30"/>
      <c r="R154" s="30"/>
      <c r="S154" s="34"/>
      <c r="T154" s="29"/>
      <c r="U154" s="30"/>
      <c r="V154" s="30"/>
      <c r="W154" s="30"/>
      <c r="X154" s="31"/>
      <c r="Y154" s="33"/>
      <c r="Z154" s="30"/>
      <c r="AA154" s="30"/>
      <c r="AB154" s="31"/>
      <c r="AC154" s="33"/>
      <c r="AD154" s="30"/>
      <c r="AE154" s="30"/>
      <c r="AF154" s="34"/>
      <c r="AG154" s="29"/>
      <c r="AH154" s="30"/>
      <c r="AI154" s="30"/>
      <c r="AJ154" s="30"/>
      <c r="AK154" s="31"/>
      <c r="AL154" s="33"/>
      <c r="AM154" s="30"/>
      <c r="AN154" s="30"/>
      <c r="AO154" s="31"/>
      <c r="AP154" s="32"/>
      <c r="AQ154" s="30"/>
      <c r="AR154" s="30"/>
      <c r="AS154" s="30"/>
      <c r="AT154" s="34"/>
      <c r="AU154" s="33"/>
      <c r="AV154" s="30"/>
      <c r="AW154" s="30"/>
      <c r="AX154" s="31"/>
      <c r="AY154" s="33"/>
      <c r="AZ154" s="30"/>
      <c r="BA154" s="30"/>
      <c r="BB154" s="31"/>
      <c r="BC154" s="32"/>
      <c r="BD154" s="30"/>
      <c r="BE154" s="30"/>
      <c r="BF154" s="30"/>
      <c r="BG154" s="34"/>
    </row>
    <row r="155" spans="1:59" s="28" customFormat="1" ht="20.149999999999999" customHeight="1">
      <c r="A155" s="333"/>
      <c r="B155" s="551"/>
      <c r="C155" s="552"/>
      <c r="D155" s="549"/>
      <c r="E155" s="549"/>
      <c r="F155" s="550"/>
      <c r="G155" s="22"/>
      <c r="H155" s="23"/>
      <c r="I155" s="23"/>
      <c r="J155" s="23"/>
      <c r="K155" s="24"/>
      <c r="L155" s="25"/>
      <c r="M155" s="23"/>
      <c r="N155" s="23"/>
      <c r="O155" s="24"/>
      <c r="P155" s="26"/>
      <c r="Q155" s="23"/>
      <c r="R155" s="23"/>
      <c r="S155" s="27"/>
      <c r="T155" s="22"/>
      <c r="U155" s="23"/>
      <c r="V155" s="23"/>
      <c r="W155" s="23"/>
      <c r="X155" s="24"/>
      <c r="Y155" s="26"/>
      <c r="Z155" s="23"/>
      <c r="AA155" s="23"/>
      <c r="AB155" s="24"/>
      <c r="AC155" s="26"/>
      <c r="AD155" s="23"/>
      <c r="AE155" s="23"/>
      <c r="AF155" s="27"/>
      <c r="AG155" s="22"/>
      <c r="AH155" s="23"/>
      <c r="AI155" s="23"/>
      <c r="AJ155" s="23"/>
      <c r="AK155" s="24"/>
      <c r="AL155" s="26"/>
      <c r="AM155" s="23"/>
      <c r="AN155" s="23"/>
      <c r="AO155" s="24"/>
      <c r="AP155" s="25"/>
      <c r="AQ155" s="23"/>
      <c r="AR155" s="23"/>
      <c r="AS155" s="23"/>
      <c r="AT155" s="27"/>
      <c r="AU155" s="26"/>
      <c r="AV155" s="23"/>
      <c r="AW155" s="23"/>
      <c r="AX155" s="24"/>
      <c r="AY155" s="26"/>
      <c r="AZ155" s="23"/>
      <c r="BA155" s="23"/>
      <c r="BB155" s="24"/>
      <c r="BC155" s="25"/>
      <c r="BD155" s="23"/>
      <c r="BE155" s="23"/>
      <c r="BF155" s="23"/>
      <c r="BG155" s="27"/>
    </row>
    <row r="156" spans="1:59" s="28" customFormat="1" ht="10" customHeight="1">
      <c r="A156" s="333">
        <v>76</v>
      </c>
      <c r="B156" s="551"/>
      <c r="C156" s="552"/>
      <c r="D156" s="549"/>
      <c r="E156" s="549"/>
      <c r="F156" s="550"/>
      <c r="G156" s="29"/>
      <c r="H156" s="30"/>
      <c r="I156" s="30"/>
      <c r="J156" s="30"/>
      <c r="K156" s="31"/>
      <c r="L156" s="32"/>
      <c r="M156" s="30"/>
      <c r="N156" s="30"/>
      <c r="O156" s="31"/>
      <c r="P156" s="33"/>
      <c r="Q156" s="30"/>
      <c r="R156" s="30"/>
      <c r="S156" s="34"/>
      <c r="T156" s="29"/>
      <c r="U156" s="30"/>
      <c r="V156" s="30"/>
      <c r="W156" s="30"/>
      <c r="X156" s="31"/>
      <c r="Y156" s="33"/>
      <c r="Z156" s="30"/>
      <c r="AA156" s="30"/>
      <c r="AB156" s="31"/>
      <c r="AC156" s="33"/>
      <c r="AD156" s="30"/>
      <c r="AE156" s="30"/>
      <c r="AF156" s="34"/>
      <c r="AG156" s="29"/>
      <c r="AH156" s="30"/>
      <c r="AI156" s="30"/>
      <c r="AJ156" s="30"/>
      <c r="AK156" s="31"/>
      <c r="AL156" s="33"/>
      <c r="AM156" s="30"/>
      <c r="AN156" s="30"/>
      <c r="AO156" s="31"/>
      <c r="AP156" s="32"/>
      <c r="AQ156" s="30"/>
      <c r="AR156" s="30"/>
      <c r="AS156" s="30"/>
      <c r="AT156" s="34"/>
      <c r="AU156" s="33"/>
      <c r="AV156" s="30"/>
      <c r="AW156" s="30"/>
      <c r="AX156" s="31"/>
      <c r="AY156" s="33"/>
      <c r="AZ156" s="30"/>
      <c r="BA156" s="30"/>
      <c r="BB156" s="31"/>
      <c r="BC156" s="32"/>
      <c r="BD156" s="30"/>
      <c r="BE156" s="30"/>
      <c r="BF156" s="30"/>
      <c r="BG156" s="34"/>
    </row>
    <row r="157" spans="1:59" s="28" customFormat="1" ht="20.149999999999999" customHeight="1">
      <c r="A157" s="333"/>
      <c r="B157" s="551"/>
      <c r="C157" s="552"/>
      <c r="D157" s="549"/>
      <c r="E157" s="549"/>
      <c r="F157" s="550"/>
      <c r="G157" s="22"/>
      <c r="H157" s="23"/>
      <c r="I157" s="23"/>
      <c r="J157" s="23"/>
      <c r="K157" s="24"/>
      <c r="L157" s="25"/>
      <c r="M157" s="23"/>
      <c r="N157" s="23"/>
      <c r="O157" s="24"/>
      <c r="P157" s="26"/>
      <c r="Q157" s="23"/>
      <c r="R157" s="23"/>
      <c r="S157" s="27"/>
      <c r="T157" s="22"/>
      <c r="U157" s="23"/>
      <c r="V157" s="23"/>
      <c r="W157" s="23"/>
      <c r="X157" s="24"/>
      <c r="Y157" s="26"/>
      <c r="Z157" s="23"/>
      <c r="AA157" s="23"/>
      <c r="AB157" s="24"/>
      <c r="AC157" s="26"/>
      <c r="AD157" s="23"/>
      <c r="AE157" s="23"/>
      <c r="AF157" s="27"/>
      <c r="AG157" s="22"/>
      <c r="AH157" s="23"/>
      <c r="AI157" s="23"/>
      <c r="AJ157" s="23"/>
      <c r="AK157" s="24"/>
      <c r="AL157" s="26"/>
      <c r="AM157" s="23"/>
      <c r="AN157" s="23"/>
      <c r="AO157" s="24"/>
      <c r="AP157" s="25"/>
      <c r="AQ157" s="23"/>
      <c r="AR157" s="23"/>
      <c r="AS157" s="23"/>
      <c r="AT157" s="27"/>
      <c r="AU157" s="26"/>
      <c r="AV157" s="23"/>
      <c r="AW157" s="23"/>
      <c r="AX157" s="24"/>
      <c r="AY157" s="26"/>
      <c r="AZ157" s="23"/>
      <c r="BA157" s="23"/>
      <c r="BB157" s="24"/>
      <c r="BC157" s="25"/>
      <c r="BD157" s="23"/>
      <c r="BE157" s="23"/>
      <c r="BF157" s="23"/>
      <c r="BG157" s="27"/>
    </row>
    <row r="158" spans="1:59" s="28" customFormat="1" ht="10" customHeight="1">
      <c r="A158" s="333">
        <v>77</v>
      </c>
      <c r="B158" s="551"/>
      <c r="C158" s="552"/>
      <c r="D158" s="549"/>
      <c r="E158" s="549"/>
      <c r="F158" s="550"/>
      <c r="G158" s="29"/>
      <c r="H158" s="30"/>
      <c r="I158" s="30"/>
      <c r="J158" s="30"/>
      <c r="K158" s="31"/>
      <c r="L158" s="32"/>
      <c r="M158" s="30"/>
      <c r="N158" s="30"/>
      <c r="O158" s="31"/>
      <c r="P158" s="33"/>
      <c r="Q158" s="30"/>
      <c r="R158" s="30"/>
      <c r="S158" s="34"/>
      <c r="T158" s="29"/>
      <c r="U158" s="30"/>
      <c r="V158" s="30"/>
      <c r="W158" s="30"/>
      <c r="X158" s="31"/>
      <c r="Y158" s="33"/>
      <c r="Z158" s="30"/>
      <c r="AA158" s="30"/>
      <c r="AB158" s="31"/>
      <c r="AC158" s="33"/>
      <c r="AD158" s="30"/>
      <c r="AE158" s="30"/>
      <c r="AF158" s="34"/>
      <c r="AG158" s="29"/>
      <c r="AH158" s="30"/>
      <c r="AI158" s="30"/>
      <c r="AJ158" s="30"/>
      <c r="AK158" s="31"/>
      <c r="AL158" s="33"/>
      <c r="AM158" s="30"/>
      <c r="AN158" s="30"/>
      <c r="AO158" s="31"/>
      <c r="AP158" s="32"/>
      <c r="AQ158" s="30"/>
      <c r="AR158" s="30"/>
      <c r="AS158" s="30"/>
      <c r="AT158" s="34"/>
      <c r="AU158" s="33"/>
      <c r="AV158" s="30"/>
      <c r="AW158" s="30"/>
      <c r="AX158" s="31"/>
      <c r="AY158" s="33"/>
      <c r="AZ158" s="30"/>
      <c r="BA158" s="30"/>
      <c r="BB158" s="31"/>
      <c r="BC158" s="32"/>
      <c r="BD158" s="30"/>
      <c r="BE158" s="30"/>
      <c r="BF158" s="30"/>
      <c r="BG158" s="34"/>
    </row>
    <row r="159" spans="1:59" s="28" customFormat="1" ht="20.149999999999999" customHeight="1">
      <c r="A159" s="333"/>
      <c r="B159" s="551"/>
      <c r="C159" s="552"/>
      <c r="D159" s="549"/>
      <c r="E159" s="549"/>
      <c r="F159" s="550"/>
      <c r="G159" s="22"/>
      <c r="H159" s="23"/>
      <c r="I159" s="23"/>
      <c r="J159" s="23"/>
      <c r="K159" s="24"/>
      <c r="L159" s="25"/>
      <c r="M159" s="23"/>
      <c r="N159" s="23"/>
      <c r="O159" s="24"/>
      <c r="P159" s="26"/>
      <c r="Q159" s="23"/>
      <c r="R159" s="23"/>
      <c r="S159" s="27"/>
      <c r="T159" s="22"/>
      <c r="U159" s="23"/>
      <c r="V159" s="23"/>
      <c r="W159" s="23"/>
      <c r="X159" s="24"/>
      <c r="Y159" s="26"/>
      <c r="Z159" s="23"/>
      <c r="AA159" s="23"/>
      <c r="AB159" s="24"/>
      <c r="AC159" s="26"/>
      <c r="AD159" s="23"/>
      <c r="AE159" s="23"/>
      <c r="AF159" s="27"/>
      <c r="AG159" s="22"/>
      <c r="AH159" s="23"/>
      <c r="AI159" s="23"/>
      <c r="AJ159" s="23"/>
      <c r="AK159" s="24"/>
      <c r="AL159" s="26"/>
      <c r="AM159" s="23"/>
      <c r="AN159" s="23"/>
      <c r="AO159" s="24"/>
      <c r="AP159" s="25"/>
      <c r="AQ159" s="23"/>
      <c r="AR159" s="23"/>
      <c r="AS159" s="23"/>
      <c r="AT159" s="27"/>
      <c r="AU159" s="26"/>
      <c r="AV159" s="23"/>
      <c r="AW159" s="23"/>
      <c r="AX159" s="24"/>
      <c r="AY159" s="26"/>
      <c r="AZ159" s="23"/>
      <c r="BA159" s="23"/>
      <c r="BB159" s="24"/>
      <c r="BC159" s="25"/>
      <c r="BD159" s="23"/>
      <c r="BE159" s="23"/>
      <c r="BF159" s="23"/>
      <c r="BG159" s="27"/>
    </row>
    <row r="160" spans="1:59" s="28" customFormat="1" ht="10" customHeight="1">
      <c r="A160" s="333">
        <v>78</v>
      </c>
      <c r="B160" s="551"/>
      <c r="C160" s="552"/>
      <c r="D160" s="549"/>
      <c r="E160" s="549"/>
      <c r="F160" s="550"/>
      <c r="G160" s="29"/>
      <c r="H160" s="30"/>
      <c r="I160" s="30"/>
      <c r="J160" s="30"/>
      <c r="K160" s="31"/>
      <c r="L160" s="32"/>
      <c r="M160" s="30"/>
      <c r="N160" s="30"/>
      <c r="O160" s="31"/>
      <c r="P160" s="33"/>
      <c r="Q160" s="30"/>
      <c r="R160" s="30"/>
      <c r="S160" s="34"/>
      <c r="T160" s="29"/>
      <c r="U160" s="30"/>
      <c r="V160" s="30"/>
      <c r="W160" s="30"/>
      <c r="X160" s="31"/>
      <c r="Y160" s="33"/>
      <c r="Z160" s="30"/>
      <c r="AA160" s="30"/>
      <c r="AB160" s="31"/>
      <c r="AC160" s="33"/>
      <c r="AD160" s="30"/>
      <c r="AE160" s="30"/>
      <c r="AF160" s="34"/>
      <c r="AG160" s="29"/>
      <c r="AH160" s="30"/>
      <c r="AI160" s="30"/>
      <c r="AJ160" s="30"/>
      <c r="AK160" s="31"/>
      <c r="AL160" s="33"/>
      <c r="AM160" s="30"/>
      <c r="AN160" s="30"/>
      <c r="AO160" s="31"/>
      <c r="AP160" s="32"/>
      <c r="AQ160" s="30"/>
      <c r="AR160" s="30"/>
      <c r="AS160" s="30"/>
      <c r="AT160" s="34"/>
      <c r="AU160" s="33"/>
      <c r="AV160" s="30"/>
      <c r="AW160" s="30"/>
      <c r="AX160" s="31"/>
      <c r="AY160" s="33"/>
      <c r="AZ160" s="30"/>
      <c r="BA160" s="30"/>
      <c r="BB160" s="31"/>
      <c r="BC160" s="32"/>
      <c r="BD160" s="30"/>
      <c r="BE160" s="30"/>
      <c r="BF160" s="30"/>
      <c r="BG160" s="34"/>
    </row>
    <row r="161" spans="1:59" s="28" customFormat="1" ht="20.149999999999999" customHeight="1">
      <c r="A161" s="333"/>
      <c r="B161" s="551"/>
      <c r="C161" s="552"/>
      <c r="D161" s="549"/>
      <c r="E161" s="549"/>
      <c r="F161" s="550"/>
      <c r="G161" s="22"/>
      <c r="H161" s="23"/>
      <c r="I161" s="23"/>
      <c r="J161" s="23"/>
      <c r="K161" s="24"/>
      <c r="L161" s="25"/>
      <c r="M161" s="23"/>
      <c r="N161" s="23"/>
      <c r="O161" s="24"/>
      <c r="P161" s="26"/>
      <c r="Q161" s="23"/>
      <c r="R161" s="23"/>
      <c r="S161" s="27"/>
      <c r="T161" s="22"/>
      <c r="U161" s="23"/>
      <c r="V161" s="23"/>
      <c r="W161" s="23"/>
      <c r="X161" s="24"/>
      <c r="Y161" s="26"/>
      <c r="Z161" s="23"/>
      <c r="AA161" s="23"/>
      <c r="AB161" s="24"/>
      <c r="AC161" s="26"/>
      <c r="AD161" s="23"/>
      <c r="AE161" s="23"/>
      <c r="AF161" s="27"/>
      <c r="AG161" s="22"/>
      <c r="AH161" s="23"/>
      <c r="AI161" s="23"/>
      <c r="AJ161" s="23"/>
      <c r="AK161" s="24"/>
      <c r="AL161" s="26"/>
      <c r="AM161" s="23"/>
      <c r="AN161" s="23"/>
      <c r="AO161" s="24"/>
      <c r="AP161" s="25"/>
      <c r="AQ161" s="23"/>
      <c r="AR161" s="23"/>
      <c r="AS161" s="23"/>
      <c r="AT161" s="27"/>
      <c r="AU161" s="26"/>
      <c r="AV161" s="23"/>
      <c r="AW161" s="23"/>
      <c r="AX161" s="24"/>
      <c r="AY161" s="26"/>
      <c r="AZ161" s="23"/>
      <c r="BA161" s="23"/>
      <c r="BB161" s="24"/>
      <c r="BC161" s="25"/>
      <c r="BD161" s="23"/>
      <c r="BE161" s="23"/>
      <c r="BF161" s="23"/>
      <c r="BG161" s="27"/>
    </row>
    <row r="162" spans="1:59" s="28" customFormat="1" ht="10" customHeight="1">
      <c r="A162" s="333">
        <v>79</v>
      </c>
      <c r="B162" s="551"/>
      <c r="C162" s="552"/>
      <c r="D162" s="549"/>
      <c r="E162" s="549"/>
      <c r="F162" s="550"/>
      <c r="G162" s="29"/>
      <c r="H162" s="30"/>
      <c r="I162" s="30"/>
      <c r="J162" s="30"/>
      <c r="K162" s="31"/>
      <c r="L162" s="32"/>
      <c r="M162" s="30"/>
      <c r="N162" s="30"/>
      <c r="O162" s="31"/>
      <c r="P162" s="33"/>
      <c r="Q162" s="30"/>
      <c r="R162" s="30"/>
      <c r="S162" s="34"/>
      <c r="T162" s="29"/>
      <c r="U162" s="30"/>
      <c r="V162" s="30"/>
      <c r="W162" s="30"/>
      <c r="X162" s="31"/>
      <c r="Y162" s="33"/>
      <c r="Z162" s="30"/>
      <c r="AA162" s="30"/>
      <c r="AB162" s="31"/>
      <c r="AC162" s="33"/>
      <c r="AD162" s="30"/>
      <c r="AE162" s="30"/>
      <c r="AF162" s="34"/>
      <c r="AG162" s="29"/>
      <c r="AH162" s="30"/>
      <c r="AI162" s="30"/>
      <c r="AJ162" s="30"/>
      <c r="AK162" s="31"/>
      <c r="AL162" s="33"/>
      <c r="AM162" s="30"/>
      <c r="AN162" s="30"/>
      <c r="AO162" s="31"/>
      <c r="AP162" s="32"/>
      <c r="AQ162" s="30"/>
      <c r="AR162" s="30"/>
      <c r="AS162" s="30"/>
      <c r="AT162" s="34"/>
      <c r="AU162" s="33"/>
      <c r="AV162" s="30"/>
      <c r="AW162" s="30"/>
      <c r="AX162" s="31"/>
      <c r="AY162" s="33"/>
      <c r="AZ162" s="30"/>
      <c r="BA162" s="30"/>
      <c r="BB162" s="31"/>
      <c r="BC162" s="32"/>
      <c r="BD162" s="30"/>
      <c r="BE162" s="30"/>
      <c r="BF162" s="30"/>
      <c r="BG162" s="34"/>
    </row>
    <row r="163" spans="1:59" s="28" customFormat="1" ht="20.149999999999999" customHeight="1">
      <c r="A163" s="333"/>
      <c r="B163" s="551"/>
      <c r="C163" s="552"/>
      <c r="D163" s="549"/>
      <c r="E163" s="549"/>
      <c r="F163" s="550"/>
      <c r="G163" s="22"/>
      <c r="H163" s="23"/>
      <c r="I163" s="23"/>
      <c r="J163" s="23"/>
      <c r="K163" s="24"/>
      <c r="L163" s="25"/>
      <c r="M163" s="23"/>
      <c r="N163" s="23"/>
      <c r="O163" s="24"/>
      <c r="P163" s="26"/>
      <c r="Q163" s="23"/>
      <c r="R163" s="23"/>
      <c r="S163" s="27"/>
      <c r="T163" s="22"/>
      <c r="U163" s="23"/>
      <c r="V163" s="23"/>
      <c r="W163" s="23"/>
      <c r="X163" s="24"/>
      <c r="Y163" s="26"/>
      <c r="Z163" s="23"/>
      <c r="AA163" s="23"/>
      <c r="AB163" s="24"/>
      <c r="AC163" s="26"/>
      <c r="AD163" s="23"/>
      <c r="AE163" s="23"/>
      <c r="AF163" s="27"/>
      <c r="AG163" s="22"/>
      <c r="AH163" s="23"/>
      <c r="AI163" s="23"/>
      <c r="AJ163" s="23"/>
      <c r="AK163" s="24"/>
      <c r="AL163" s="26"/>
      <c r="AM163" s="23"/>
      <c r="AN163" s="23"/>
      <c r="AO163" s="24"/>
      <c r="AP163" s="25"/>
      <c r="AQ163" s="23"/>
      <c r="AR163" s="23"/>
      <c r="AS163" s="23"/>
      <c r="AT163" s="27"/>
      <c r="AU163" s="26"/>
      <c r="AV163" s="23"/>
      <c r="AW163" s="23"/>
      <c r="AX163" s="24"/>
      <c r="AY163" s="26"/>
      <c r="AZ163" s="23"/>
      <c r="BA163" s="23"/>
      <c r="BB163" s="24"/>
      <c r="BC163" s="25"/>
      <c r="BD163" s="23"/>
      <c r="BE163" s="23"/>
      <c r="BF163" s="23"/>
      <c r="BG163" s="27"/>
    </row>
    <row r="164" spans="1:59" s="28" customFormat="1" ht="10" customHeight="1">
      <c r="A164" s="333">
        <v>80</v>
      </c>
      <c r="B164" s="551"/>
      <c r="C164" s="552"/>
      <c r="D164" s="549"/>
      <c r="E164" s="549"/>
      <c r="F164" s="550"/>
      <c r="G164" s="29"/>
      <c r="H164" s="30"/>
      <c r="I164" s="30"/>
      <c r="J164" s="30"/>
      <c r="K164" s="31"/>
      <c r="L164" s="32"/>
      <c r="M164" s="30"/>
      <c r="N164" s="30"/>
      <c r="O164" s="31"/>
      <c r="P164" s="33"/>
      <c r="Q164" s="30"/>
      <c r="R164" s="30"/>
      <c r="S164" s="34"/>
      <c r="T164" s="29"/>
      <c r="U164" s="30"/>
      <c r="V164" s="30"/>
      <c r="W164" s="30"/>
      <c r="X164" s="31"/>
      <c r="Y164" s="33"/>
      <c r="Z164" s="30"/>
      <c r="AA164" s="30"/>
      <c r="AB164" s="31"/>
      <c r="AC164" s="33"/>
      <c r="AD164" s="30"/>
      <c r="AE164" s="30"/>
      <c r="AF164" s="34"/>
      <c r="AG164" s="29"/>
      <c r="AH164" s="30"/>
      <c r="AI164" s="30"/>
      <c r="AJ164" s="30"/>
      <c r="AK164" s="31"/>
      <c r="AL164" s="33"/>
      <c r="AM164" s="30"/>
      <c r="AN164" s="30"/>
      <c r="AO164" s="31"/>
      <c r="AP164" s="32"/>
      <c r="AQ164" s="30"/>
      <c r="AR164" s="30"/>
      <c r="AS164" s="30"/>
      <c r="AT164" s="34"/>
      <c r="AU164" s="33"/>
      <c r="AV164" s="30"/>
      <c r="AW164" s="30"/>
      <c r="AX164" s="31"/>
      <c r="AY164" s="33"/>
      <c r="AZ164" s="30"/>
      <c r="BA164" s="30"/>
      <c r="BB164" s="31"/>
      <c r="BC164" s="32"/>
      <c r="BD164" s="30"/>
      <c r="BE164" s="30"/>
      <c r="BF164" s="30"/>
      <c r="BG164" s="34"/>
    </row>
    <row r="165" spans="1:59" s="28" customFormat="1" ht="20.149999999999999" customHeight="1">
      <c r="A165" s="333"/>
      <c r="B165" s="551"/>
      <c r="C165" s="552"/>
      <c r="D165" s="549"/>
      <c r="E165" s="549"/>
      <c r="F165" s="550"/>
      <c r="G165" s="22"/>
      <c r="H165" s="23"/>
      <c r="I165" s="23"/>
      <c r="J165" s="23"/>
      <c r="K165" s="24"/>
      <c r="L165" s="25"/>
      <c r="M165" s="23"/>
      <c r="N165" s="23"/>
      <c r="O165" s="24"/>
      <c r="P165" s="26"/>
      <c r="Q165" s="23"/>
      <c r="R165" s="23"/>
      <c r="S165" s="27"/>
      <c r="T165" s="22"/>
      <c r="U165" s="23"/>
      <c r="V165" s="23"/>
      <c r="W165" s="23"/>
      <c r="X165" s="24"/>
      <c r="Y165" s="26"/>
      <c r="Z165" s="23"/>
      <c r="AA165" s="23"/>
      <c r="AB165" s="24"/>
      <c r="AC165" s="26"/>
      <c r="AD165" s="23"/>
      <c r="AE165" s="23"/>
      <c r="AF165" s="27"/>
      <c r="AG165" s="22"/>
      <c r="AH165" s="23"/>
      <c r="AI165" s="23"/>
      <c r="AJ165" s="23"/>
      <c r="AK165" s="24"/>
      <c r="AL165" s="26"/>
      <c r="AM165" s="23"/>
      <c r="AN165" s="23"/>
      <c r="AO165" s="24"/>
      <c r="AP165" s="25"/>
      <c r="AQ165" s="23"/>
      <c r="AR165" s="23"/>
      <c r="AS165" s="23"/>
      <c r="AT165" s="27"/>
      <c r="AU165" s="26"/>
      <c r="AV165" s="23"/>
      <c r="AW165" s="23"/>
      <c r="AX165" s="24"/>
      <c r="AY165" s="26"/>
      <c r="AZ165" s="23"/>
      <c r="BA165" s="23"/>
      <c r="BB165" s="24"/>
      <c r="BC165" s="25"/>
      <c r="BD165" s="23"/>
      <c r="BE165" s="23"/>
      <c r="BF165" s="23"/>
      <c r="BG165" s="27"/>
    </row>
    <row r="166" spans="1:59" s="28" customFormat="1" ht="10" customHeight="1">
      <c r="A166" s="333">
        <v>81</v>
      </c>
      <c r="B166" s="551"/>
      <c r="C166" s="552"/>
      <c r="D166" s="549"/>
      <c r="E166" s="549"/>
      <c r="F166" s="550"/>
      <c r="G166" s="29"/>
      <c r="H166" s="30"/>
      <c r="I166" s="30"/>
      <c r="J166" s="30"/>
      <c r="K166" s="31"/>
      <c r="L166" s="32"/>
      <c r="M166" s="30"/>
      <c r="N166" s="30"/>
      <c r="O166" s="31"/>
      <c r="P166" s="33"/>
      <c r="Q166" s="30"/>
      <c r="R166" s="30"/>
      <c r="S166" s="34"/>
      <c r="T166" s="29"/>
      <c r="U166" s="30"/>
      <c r="V166" s="30"/>
      <c r="W166" s="30"/>
      <c r="X166" s="31"/>
      <c r="Y166" s="33"/>
      <c r="Z166" s="30"/>
      <c r="AA166" s="30"/>
      <c r="AB166" s="31"/>
      <c r="AC166" s="33"/>
      <c r="AD166" s="30"/>
      <c r="AE166" s="30"/>
      <c r="AF166" s="34"/>
      <c r="AG166" s="29"/>
      <c r="AH166" s="30"/>
      <c r="AI166" s="30"/>
      <c r="AJ166" s="30"/>
      <c r="AK166" s="31"/>
      <c r="AL166" s="33"/>
      <c r="AM166" s="30"/>
      <c r="AN166" s="30"/>
      <c r="AO166" s="31"/>
      <c r="AP166" s="32"/>
      <c r="AQ166" s="30"/>
      <c r="AR166" s="30"/>
      <c r="AS166" s="30"/>
      <c r="AT166" s="34"/>
      <c r="AU166" s="33"/>
      <c r="AV166" s="30"/>
      <c r="AW166" s="30"/>
      <c r="AX166" s="31"/>
      <c r="AY166" s="33"/>
      <c r="AZ166" s="30"/>
      <c r="BA166" s="30"/>
      <c r="BB166" s="31"/>
      <c r="BC166" s="32"/>
      <c r="BD166" s="30"/>
      <c r="BE166" s="30"/>
      <c r="BF166" s="30"/>
      <c r="BG166" s="34"/>
    </row>
    <row r="167" spans="1:59" s="28" customFormat="1" ht="20.149999999999999" customHeight="1">
      <c r="A167" s="333"/>
      <c r="B167" s="551"/>
      <c r="C167" s="552"/>
      <c r="D167" s="549"/>
      <c r="E167" s="549"/>
      <c r="F167" s="550"/>
      <c r="G167" s="22"/>
      <c r="H167" s="23"/>
      <c r="I167" s="23"/>
      <c r="J167" s="23"/>
      <c r="K167" s="24"/>
      <c r="L167" s="25"/>
      <c r="M167" s="23"/>
      <c r="N167" s="23"/>
      <c r="O167" s="24"/>
      <c r="P167" s="26"/>
      <c r="Q167" s="23"/>
      <c r="R167" s="23"/>
      <c r="S167" s="27"/>
      <c r="T167" s="22"/>
      <c r="U167" s="23"/>
      <c r="V167" s="23"/>
      <c r="W167" s="23"/>
      <c r="X167" s="24"/>
      <c r="Y167" s="26"/>
      <c r="Z167" s="23"/>
      <c r="AA167" s="23"/>
      <c r="AB167" s="24"/>
      <c r="AC167" s="26"/>
      <c r="AD167" s="23"/>
      <c r="AE167" s="23"/>
      <c r="AF167" s="27"/>
      <c r="AG167" s="22"/>
      <c r="AH167" s="23"/>
      <c r="AI167" s="23"/>
      <c r="AJ167" s="23"/>
      <c r="AK167" s="24"/>
      <c r="AL167" s="26"/>
      <c r="AM167" s="23"/>
      <c r="AN167" s="23"/>
      <c r="AO167" s="24"/>
      <c r="AP167" s="25"/>
      <c r="AQ167" s="23"/>
      <c r="AR167" s="23"/>
      <c r="AS167" s="23"/>
      <c r="AT167" s="27"/>
      <c r="AU167" s="26"/>
      <c r="AV167" s="23"/>
      <c r="AW167" s="23"/>
      <c r="AX167" s="24"/>
      <c r="AY167" s="26"/>
      <c r="AZ167" s="23"/>
      <c r="BA167" s="23"/>
      <c r="BB167" s="24"/>
      <c r="BC167" s="25"/>
      <c r="BD167" s="23"/>
      <c r="BE167" s="23"/>
      <c r="BF167" s="23"/>
      <c r="BG167" s="27"/>
    </row>
    <row r="168" spans="1:59" s="28" customFormat="1" ht="10" customHeight="1">
      <c r="A168" s="333">
        <v>82</v>
      </c>
      <c r="B168" s="551"/>
      <c r="C168" s="552"/>
      <c r="D168" s="549"/>
      <c r="E168" s="549"/>
      <c r="F168" s="550"/>
      <c r="G168" s="29"/>
      <c r="H168" s="30"/>
      <c r="I168" s="30"/>
      <c r="J168" s="30"/>
      <c r="K168" s="31"/>
      <c r="L168" s="32"/>
      <c r="M168" s="30"/>
      <c r="N168" s="30"/>
      <c r="O168" s="31"/>
      <c r="P168" s="33"/>
      <c r="Q168" s="30"/>
      <c r="R168" s="30"/>
      <c r="S168" s="34"/>
      <c r="T168" s="29"/>
      <c r="U168" s="30"/>
      <c r="V168" s="30"/>
      <c r="W168" s="30"/>
      <c r="X168" s="31"/>
      <c r="Y168" s="33"/>
      <c r="Z168" s="30"/>
      <c r="AA168" s="30"/>
      <c r="AB168" s="31"/>
      <c r="AC168" s="33"/>
      <c r="AD168" s="30"/>
      <c r="AE168" s="30"/>
      <c r="AF168" s="34"/>
      <c r="AG168" s="29"/>
      <c r="AH168" s="30"/>
      <c r="AI168" s="30"/>
      <c r="AJ168" s="30"/>
      <c r="AK168" s="31"/>
      <c r="AL168" s="33"/>
      <c r="AM168" s="30"/>
      <c r="AN168" s="30"/>
      <c r="AO168" s="31"/>
      <c r="AP168" s="32"/>
      <c r="AQ168" s="30"/>
      <c r="AR168" s="30"/>
      <c r="AS168" s="30"/>
      <c r="AT168" s="34"/>
      <c r="AU168" s="33"/>
      <c r="AV168" s="30"/>
      <c r="AW168" s="30"/>
      <c r="AX168" s="31"/>
      <c r="AY168" s="33"/>
      <c r="AZ168" s="30"/>
      <c r="BA168" s="30"/>
      <c r="BB168" s="31"/>
      <c r="BC168" s="32"/>
      <c r="BD168" s="30"/>
      <c r="BE168" s="30"/>
      <c r="BF168" s="30"/>
      <c r="BG168" s="34"/>
    </row>
    <row r="169" spans="1:59" s="28" customFormat="1" ht="20.149999999999999" customHeight="1">
      <c r="A169" s="333"/>
      <c r="B169" s="551"/>
      <c r="C169" s="552"/>
      <c r="D169" s="549"/>
      <c r="E169" s="549"/>
      <c r="F169" s="550"/>
      <c r="G169" s="22"/>
      <c r="H169" s="23"/>
      <c r="I169" s="23"/>
      <c r="J169" s="23"/>
      <c r="K169" s="24"/>
      <c r="L169" s="25"/>
      <c r="M169" s="23"/>
      <c r="N169" s="23"/>
      <c r="O169" s="24"/>
      <c r="P169" s="26"/>
      <c r="Q169" s="23"/>
      <c r="R169" s="23"/>
      <c r="S169" s="27"/>
      <c r="T169" s="22"/>
      <c r="U169" s="23"/>
      <c r="V169" s="23"/>
      <c r="W169" s="23"/>
      <c r="X169" s="24"/>
      <c r="Y169" s="26"/>
      <c r="Z169" s="23"/>
      <c r="AA169" s="23"/>
      <c r="AB169" s="24"/>
      <c r="AC169" s="26"/>
      <c r="AD169" s="23"/>
      <c r="AE169" s="23"/>
      <c r="AF169" s="27"/>
      <c r="AG169" s="22"/>
      <c r="AH169" s="23"/>
      <c r="AI169" s="23"/>
      <c r="AJ169" s="23"/>
      <c r="AK169" s="24"/>
      <c r="AL169" s="26"/>
      <c r="AM169" s="23"/>
      <c r="AN169" s="23"/>
      <c r="AO169" s="24"/>
      <c r="AP169" s="25"/>
      <c r="AQ169" s="23"/>
      <c r="AR169" s="23"/>
      <c r="AS169" s="23"/>
      <c r="AT169" s="27"/>
      <c r="AU169" s="26"/>
      <c r="AV169" s="23"/>
      <c r="AW169" s="23"/>
      <c r="AX169" s="24"/>
      <c r="AY169" s="26"/>
      <c r="AZ169" s="23"/>
      <c r="BA169" s="23"/>
      <c r="BB169" s="24"/>
      <c r="BC169" s="25"/>
      <c r="BD169" s="23"/>
      <c r="BE169" s="23"/>
      <c r="BF169" s="23"/>
      <c r="BG169" s="27"/>
    </row>
    <row r="170" spans="1:59" s="28" customFormat="1" ht="10" customHeight="1">
      <c r="A170" s="333">
        <v>83</v>
      </c>
      <c r="B170" s="551"/>
      <c r="C170" s="552"/>
      <c r="D170" s="549"/>
      <c r="E170" s="549"/>
      <c r="F170" s="550"/>
      <c r="G170" s="29"/>
      <c r="H170" s="30"/>
      <c r="I170" s="30"/>
      <c r="J170" s="30"/>
      <c r="K170" s="31"/>
      <c r="L170" s="32"/>
      <c r="M170" s="30"/>
      <c r="N170" s="30"/>
      <c r="O170" s="31"/>
      <c r="P170" s="33"/>
      <c r="Q170" s="30"/>
      <c r="R170" s="30"/>
      <c r="S170" s="34"/>
      <c r="T170" s="29"/>
      <c r="U170" s="30"/>
      <c r="V170" s="30"/>
      <c r="W170" s="30"/>
      <c r="X170" s="31"/>
      <c r="Y170" s="33"/>
      <c r="Z170" s="30"/>
      <c r="AA170" s="30"/>
      <c r="AB170" s="31"/>
      <c r="AC170" s="33"/>
      <c r="AD170" s="30"/>
      <c r="AE170" s="30"/>
      <c r="AF170" s="34"/>
      <c r="AG170" s="29"/>
      <c r="AH170" s="30"/>
      <c r="AI170" s="30"/>
      <c r="AJ170" s="30"/>
      <c r="AK170" s="31"/>
      <c r="AL170" s="33"/>
      <c r="AM170" s="30"/>
      <c r="AN170" s="30"/>
      <c r="AO170" s="31"/>
      <c r="AP170" s="32"/>
      <c r="AQ170" s="30"/>
      <c r="AR170" s="30"/>
      <c r="AS170" s="30"/>
      <c r="AT170" s="34"/>
      <c r="AU170" s="33"/>
      <c r="AV170" s="30"/>
      <c r="AW170" s="30"/>
      <c r="AX170" s="31"/>
      <c r="AY170" s="33"/>
      <c r="AZ170" s="30"/>
      <c r="BA170" s="30"/>
      <c r="BB170" s="31"/>
      <c r="BC170" s="32"/>
      <c r="BD170" s="30"/>
      <c r="BE170" s="30"/>
      <c r="BF170" s="30"/>
      <c r="BG170" s="34"/>
    </row>
    <row r="171" spans="1:59" s="28" customFormat="1" ht="20.149999999999999" customHeight="1">
      <c r="A171" s="333"/>
      <c r="B171" s="551"/>
      <c r="C171" s="552"/>
      <c r="D171" s="549"/>
      <c r="E171" s="549"/>
      <c r="F171" s="550"/>
      <c r="G171" s="22"/>
      <c r="H171" s="23"/>
      <c r="I171" s="23"/>
      <c r="J171" s="23"/>
      <c r="K171" s="24"/>
      <c r="L171" s="25"/>
      <c r="M171" s="23"/>
      <c r="N171" s="23"/>
      <c r="O171" s="24"/>
      <c r="P171" s="26"/>
      <c r="Q171" s="23"/>
      <c r="R171" s="23"/>
      <c r="S171" s="27"/>
      <c r="T171" s="22"/>
      <c r="U171" s="23"/>
      <c r="V171" s="23"/>
      <c r="W171" s="23"/>
      <c r="X171" s="24"/>
      <c r="Y171" s="26"/>
      <c r="Z171" s="23"/>
      <c r="AA171" s="23"/>
      <c r="AB171" s="24"/>
      <c r="AC171" s="26"/>
      <c r="AD171" s="23"/>
      <c r="AE171" s="23"/>
      <c r="AF171" s="27"/>
      <c r="AG171" s="22"/>
      <c r="AH171" s="23"/>
      <c r="AI171" s="23"/>
      <c r="AJ171" s="23"/>
      <c r="AK171" s="24"/>
      <c r="AL171" s="26"/>
      <c r="AM171" s="23"/>
      <c r="AN171" s="23"/>
      <c r="AO171" s="24"/>
      <c r="AP171" s="25"/>
      <c r="AQ171" s="23"/>
      <c r="AR171" s="23"/>
      <c r="AS171" s="23"/>
      <c r="AT171" s="27"/>
      <c r="AU171" s="26"/>
      <c r="AV171" s="23"/>
      <c r="AW171" s="23"/>
      <c r="AX171" s="24"/>
      <c r="AY171" s="26"/>
      <c r="AZ171" s="23"/>
      <c r="BA171" s="23"/>
      <c r="BB171" s="24"/>
      <c r="BC171" s="25"/>
      <c r="BD171" s="23"/>
      <c r="BE171" s="23"/>
      <c r="BF171" s="23"/>
      <c r="BG171" s="27"/>
    </row>
    <row r="172" spans="1:59" s="28" customFormat="1" ht="10" customHeight="1">
      <c r="A172" s="333">
        <v>84</v>
      </c>
      <c r="B172" s="551"/>
      <c r="C172" s="552"/>
      <c r="D172" s="549"/>
      <c r="E172" s="549"/>
      <c r="F172" s="550"/>
      <c r="G172" s="29"/>
      <c r="H172" s="30"/>
      <c r="I172" s="30"/>
      <c r="J172" s="30"/>
      <c r="K172" s="31"/>
      <c r="L172" s="32"/>
      <c r="M172" s="30"/>
      <c r="N172" s="30"/>
      <c r="O172" s="31"/>
      <c r="P172" s="33"/>
      <c r="Q172" s="30"/>
      <c r="R172" s="30"/>
      <c r="S172" s="34"/>
      <c r="T172" s="29"/>
      <c r="U172" s="30"/>
      <c r="V172" s="30"/>
      <c r="W172" s="30"/>
      <c r="X172" s="31"/>
      <c r="Y172" s="33"/>
      <c r="Z172" s="30"/>
      <c r="AA172" s="30"/>
      <c r="AB172" s="31"/>
      <c r="AC172" s="33"/>
      <c r="AD172" s="30"/>
      <c r="AE172" s="30"/>
      <c r="AF172" s="34"/>
      <c r="AG172" s="29"/>
      <c r="AH172" s="30"/>
      <c r="AI172" s="30"/>
      <c r="AJ172" s="30"/>
      <c r="AK172" s="31"/>
      <c r="AL172" s="33"/>
      <c r="AM172" s="30"/>
      <c r="AN172" s="30"/>
      <c r="AO172" s="31"/>
      <c r="AP172" s="32"/>
      <c r="AQ172" s="30"/>
      <c r="AR172" s="30"/>
      <c r="AS172" s="30"/>
      <c r="AT172" s="34"/>
      <c r="AU172" s="33"/>
      <c r="AV172" s="30"/>
      <c r="AW172" s="30"/>
      <c r="AX172" s="31"/>
      <c r="AY172" s="33"/>
      <c r="AZ172" s="30"/>
      <c r="BA172" s="30"/>
      <c r="BB172" s="31"/>
      <c r="BC172" s="32"/>
      <c r="BD172" s="30"/>
      <c r="BE172" s="30"/>
      <c r="BF172" s="30"/>
      <c r="BG172" s="34"/>
    </row>
    <row r="173" spans="1:59" s="28" customFormat="1" ht="20.149999999999999" customHeight="1">
      <c r="A173" s="333"/>
      <c r="B173" s="551"/>
      <c r="C173" s="552"/>
      <c r="D173" s="549"/>
      <c r="E173" s="549"/>
      <c r="F173" s="550"/>
      <c r="G173" s="22"/>
      <c r="H173" s="23"/>
      <c r="I173" s="23"/>
      <c r="J173" s="23"/>
      <c r="K173" s="24"/>
      <c r="L173" s="25"/>
      <c r="M173" s="23"/>
      <c r="N173" s="23"/>
      <c r="O173" s="24"/>
      <c r="P173" s="26"/>
      <c r="Q173" s="23"/>
      <c r="R173" s="23"/>
      <c r="S173" s="27"/>
      <c r="T173" s="22"/>
      <c r="U173" s="23"/>
      <c r="V173" s="23"/>
      <c r="W173" s="23"/>
      <c r="X173" s="24"/>
      <c r="Y173" s="26"/>
      <c r="Z173" s="23"/>
      <c r="AA173" s="23"/>
      <c r="AB173" s="24"/>
      <c r="AC173" s="26"/>
      <c r="AD173" s="23"/>
      <c r="AE173" s="23"/>
      <c r="AF173" s="27"/>
      <c r="AG173" s="22"/>
      <c r="AH173" s="23"/>
      <c r="AI173" s="23"/>
      <c r="AJ173" s="23"/>
      <c r="AK173" s="24"/>
      <c r="AL173" s="26"/>
      <c r="AM173" s="23"/>
      <c r="AN173" s="23"/>
      <c r="AO173" s="24"/>
      <c r="AP173" s="25"/>
      <c r="AQ173" s="23"/>
      <c r="AR173" s="23"/>
      <c r="AS173" s="23"/>
      <c r="AT173" s="27"/>
      <c r="AU173" s="26"/>
      <c r="AV173" s="23"/>
      <c r="AW173" s="23"/>
      <c r="AX173" s="24"/>
      <c r="AY173" s="26"/>
      <c r="AZ173" s="23"/>
      <c r="BA173" s="23"/>
      <c r="BB173" s="24"/>
      <c r="BC173" s="25"/>
      <c r="BD173" s="23"/>
      <c r="BE173" s="23"/>
      <c r="BF173" s="23"/>
      <c r="BG173" s="27"/>
    </row>
    <row r="174" spans="1:59" s="28" customFormat="1" ht="10" customHeight="1">
      <c r="A174" s="333">
        <v>85</v>
      </c>
      <c r="B174" s="551"/>
      <c r="C174" s="552"/>
      <c r="D174" s="549"/>
      <c r="E174" s="549"/>
      <c r="F174" s="550"/>
      <c r="G174" s="29"/>
      <c r="H174" s="30"/>
      <c r="I174" s="30"/>
      <c r="J174" s="30"/>
      <c r="K174" s="31"/>
      <c r="L174" s="32"/>
      <c r="M174" s="30"/>
      <c r="N174" s="30"/>
      <c r="O174" s="31"/>
      <c r="P174" s="33"/>
      <c r="Q174" s="30"/>
      <c r="R174" s="30"/>
      <c r="S174" s="34"/>
      <c r="T174" s="29"/>
      <c r="U174" s="30"/>
      <c r="V174" s="30"/>
      <c r="W174" s="30"/>
      <c r="X174" s="31"/>
      <c r="Y174" s="33"/>
      <c r="Z174" s="30"/>
      <c r="AA174" s="30"/>
      <c r="AB174" s="31"/>
      <c r="AC174" s="33"/>
      <c r="AD174" s="30"/>
      <c r="AE174" s="30"/>
      <c r="AF174" s="34"/>
      <c r="AG174" s="29"/>
      <c r="AH174" s="30"/>
      <c r="AI174" s="30"/>
      <c r="AJ174" s="30"/>
      <c r="AK174" s="31"/>
      <c r="AL174" s="33"/>
      <c r="AM174" s="30"/>
      <c r="AN174" s="30"/>
      <c r="AO174" s="31"/>
      <c r="AP174" s="32"/>
      <c r="AQ174" s="30"/>
      <c r="AR174" s="30"/>
      <c r="AS174" s="30"/>
      <c r="AT174" s="34"/>
      <c r="AU174" s="33"/>
      <c r="AV174" s="30"/>
      <c r="AW174" s="30"/>
      <c r="AX174" s="31"/>
      <c r="AY174" s="33"/>
      <c r="AZ174" s="30"/>
      <c r="BA174" s="30"/>
      <c r="BB174" s="31"/>
      <c r="BC174" s="32"/>
      <c r="BD174" s="30"/>
      <c r="BE174" s="30"/>
      <c r="BF174" s="30"/>
      <c r="BG174" s="34"/>
    </row>
    <row r="175" spans="1:59" s="28" customFormat="1" ht="20.149999999999999" customHeight="1">
      <c r="A175" s="333"/>
      <c r="B175" s="551"/>
      <c r="C175" s="552"/>
      <c r="D175" s="549"/>
      <c r="E175" s="549"/>
      <c r="F175" s="550"/>
      <c r="G175" s="22"/>
      <c r="H175" s="23"/>
      <c r="I175" s="23"/>
      <c r="J175" s="23"/>
      <c r="K175" s="24"/>
      <c r="L175" s="25"/>
      <c r="M175" s="23"/>
      <c r="N175" s="23"/>
      <c r="O175" s="24"/>
      <c r="P175" s="26"/>
      <c r="Q175" s="23"/>
      <c r="R175" s="23"/>
      <c r="S175" s="27"/>
      <c r="T175" s="22"/>
      <c r="U175" s="23"/>
      <c r="V175" s="23"/>
      <c r="W175" s="23"/>
      <c r="X175" s="24"/>
      <c r="Y175" s="26"/>
      <c r="Z175" s="23"/>
      <c r="AA175" s="23"/>
      <c r="AB175" s="24"/>
      <c r="AC175" s="26"/>
      <c r="AD175" s="23"/>
      <c r="AE175" s="23"/>
      <c r="AF175" s="27"/>
      <c r="AG175" s="22"/>
      <c r="AH175" s="23"/>
      <c r="AI175" s="23"/>
      <c r="AJ175" s="23"/>
      <c r="AK175" s="24"/>
      <c r="AL175" s="26"/>
      <c r="AM175" s="23"/>
      <c r="AN175" s="23"/>
      <c r="AO175" s="24"/>
      <c r="AP175" s="25"/>
      <c r="AQ175" s="23"/>
      <c r="AR175" s="23"/>
      <c r="AS175" s="23"/>
      <c r="AT175" s="27"/>
      <c r="AU175" s="26"/>
      <c r="AV175" s="23"/>
      <c r="AW175" s="23"/>
      <c r="AX175" s="24"/>
      <c r="AY175" s="26"/>
      <c r="AZ175" s="23"/>
      <c r="BA175" s="23"/>
      <c r="BB175" s="24"/>
      <c r="BC175" s="25"/>
      <c r="BD175" s="23"/>
      <c r="BE175" s="23"/>
      <c r="BF175" s="23"/>
      <c r="BG175" s="27"/>
    </row>
    <row r="176" spans="1:59" s="28" customFormat="1" ht="10" customHeight="1">
      <c r="A176" s="333">
        <v>86</v>
      </c>
      <c r="B176" s="551"/>
      <c r="C176" s="552"/>
      <c r="D176" s="549"/>
      <c r="E176" s="549"/>
      <c r="F176" s="550"/>
      <c r="G176" s="29"/>
      <c r="H176" s="30"/>
      <c r="I176" s="30"/>
      <c r="J176" s="30"/>
      <c r="K176" s="31"/>
      <c r="L176" s="32"/>
      <c r="M176" s="30"/>
      <c r="N176" s="30"/>
      <c r="O176" s="31"/>
      <c r="P176" s="33"/>
      <c r="Q176" s="30"/>
      <c r="R176" s="30"/>
      <c r="S176" s="34"/>
      <c r="T176" s="29"/>
      <c r="U176" s="30"/>
      <c r="V176" s="30"/>
      <c r="W176" s="30"/>
      <c r="X176" s="31"/>
      <c r="Y176" s="33"/>
      <c r="Z176" s="30"/>
      <c r="AA176" s="30"/>
      <c r="AB176" s="31"/>
      <c r="AC176" s="33"/>
      <c r="AD176" s="30"/>
      <c r="AE176" s="30"/>
      <c r="AF176" s="34"/>
      <c r="AG176" s="29"/>
      <c r="AH176" s="30"/>
      <c r="AI176" s="30"/>
      <c r="AJ176" s="30"/>
      <c r="AK176" s="31"/>
      <c r="AL176" s="33"/>
      <c r="AM176" s="30"/>
      <c r="AN176" s="30"/>
      <c r="AO176" s="31"/>
      <c r="AP176" s="32"/>
      <c r="AQ176" s="30"/>
      <c r="AR176" s="30"/>
      <c r="AS176" s="30"/>
      <c r="AT176" s="34"/>
      <c r="AU176" s="33"/>
      <c r="AV176" s="30"/>
      <c r="AW176" s="30"/>
      <c r="AX176" s="31"/>
      <c r="AY176" s="33"/>
      <c r="AZ176" s="30"/>
      <c r="BA176" s="30"/>
      <c r="BB176" s="31"/>
      <c r="BC176" s="32"/>
      <c r="BD176" s="30"/>
      <c r="BE176" s="30"/>
      <c r="BF176" s="30"/>
      <c r="BG176" s="34"/>
    </row>
    <row r="177" spans="1:59" s="28" customFormat="1" ht="20.149999999999999" customHeight="1">
      <c r="A177" s="333"/>
      <c r="B177" s="551"/>
      <c r="C177" s="552"/>
      <c r="D177" s="549"/>
      <c r="E177" s="549"/>
      <c r="F177" s="550"/>
      <c r="G177" s="22"/>
      <c r="H177" s="23"/>
      <c r="I177" s="23"/>
      <c r="J177" s="23"/>
      <c r="K177" s="24"/>
      <c r="L177" s="25"/>
      <c r="M177" s="23"/>
      <c r="N177" s="23"/>
      <c r="O177" s="24"/>
      <c r="P177" s="26"/>
      <c r="Q177" s="23"/>
      <c r="R177" s="23"/>
      <c r="S177" s="27"/>
      <c r="T177" s="22"/>
      <c r="U177" s="23"/>
      <c r="V177" s="23"/>
      <c r="W177" s="23"/>
      <c r="X177" s="24"/>
      <c r="Y177" s="26"/>
      <c r="Z177" s="23"/>
      <c r="AA177" s="23"/>
      <c r="AB177" s="24"/>
      <c r="AC177" s="26"/>
      <c r="AD177" s="23"/>
      <c r="AE177" s="23"/>
      <c r="AF177" s="27"/>
      <c r="AG177" s="22"/>
      <c r="AH177" s="23"/>
      <c r="AI177" s="23"/>
      <c r="AJ177" s="23"/>
      <c r="AK177" s="24"/>
      <c r="AL177" s="26"/>
      <c r="AM177" s="23"/>
      <c r="AN177" s="23"/>
      <c r="AO177" s="24"/>
      <c r="AP177" s="25"/>
      <c r="AQ177" s="23"/>
      <c r="AR177" s="23"/>
      <c r="AS177" s="23"/>
      <c r="AT177" s="27"/>
      <c r="AU177" s="26"/>
      <c r="AV177" s="23"/>
      <c r="AW177" s="23"/>
      <c r="AX177" s="24"/>
      <c r="AY177" s="26"/>
      <c r="AZ177" s="23"/>
      <c r="BA177" s="23"/>
      <c r="BB177" s="24"/>
      <c r="BC177" s="25"/>
      <c r="BD177" s="23"/>
      <c r="BE177" s="23"/>
      <c r="BF177" s="23"/>
      <c r="BG177" s="27"/>
    </row>
    <row r="178" spans="1:59" s="28" customFormat="1" ht="10" customHeight="1">
      <c r="A178" s="333">
        <v>87</v>
      </c>
      <c r="B178" s="551"/>
      <c r="C178" s="552"/>
      <c r="D178" s="549"/>
      <c r="E178" s="549"/>
      <c r="F178" s="550"/>
      <c r="G178" s="29"/>
      <c r="H178" s="30"/>
      <c r="I178" s="30"/>
      <c r="J178" s="30"/>
      <c r="K178" s="31"/>
      <c r="L178" s="32"/>
      <c r="M178" s="30"/>
      <c r="N178" s="30"/>
      <c r="O178" s="31"/>
      <c r="P178" s="33"/>
      <c r="Q178" s="30"/>
      <c r="R178" s="30"/>
      <c r="S178" s="34"/>
      <c r="T178" s="29"/>
      <c r="U178" s="30"/>
      <c r="V178" s="30"/>
      <c r="W178" s="30"/>
      <c r="X178" s="31"/>
      <c r="Y178" s="33"/>
      <c r="Z178" s="30"/>
      <c r="AA178" s="30"/>
      <c r="AB178" s="31"/>
      <c r="AC178" s="33"/>
      <c r="AD178" s="30"/>
      <c r="AE178" s="30"/>
      <c r="AF178" s="34"/>
      <c r="AG178" s="29"/>
      <c r="AH178" s="30"/>
      <c r="AI178" s="30"/>
      <c r="AJ178" s="30"/>
      <c r="AK178" s="31"/>
      <c r="AL178" s="33"/>
      <c r="AM178" s="30"/>
      <c r="AN178" s="30"/>
      <c r="AO178" s="31"/>
      <c r="AP178" s="32"/>
      <c r="AQ178" s="30"/>
      <c r="AR178" s="30"/>
      <c r="AS178" s="30"/>
      <c r="AT178" s="34"/>
      <c r="AU178" s="33"/>
      <c r="AV178" s="30"/>
      <c r="AW178" s="30"/>
      <c r="AX178" s="31"/>
      <c r="AY178" s="33"/>
      <c r="AZ178" s="30"/>
      <c r="BA178" s="30"/>
      <c r="BB178" s="31"/>
      <c r="BC178" s="32"/>
      <c r="BD178" s="30"/>
      <c r="BE178" s="30"/>
      <c r="BF178" s="30"/>
      <c r="BG178" s="34"/>
    </row>
    <row r="179" spans="1:59" s="28" customFormat="1" ht="20.149999999999999" customHeight="1">
      <c r="A179" s="333"/>
      <c r="B179" s="551"/>
      <c r="C179" s="552"/>
      <c r="D179" s="549"/>
      <c r="E179" s="549"/>
      <c r="F179" s="550"/>
      <c r="G179" s="22"/>
      <c r="H179" s="23"/>
      <c r="I179" s="23"/>
      <c r="J179" s="23"/>
      <c r="K179" s="24"/>
      <c r="L179" s="25"/>
      <c r="M179" s="23"/>
      <c r="N179" s="23"/>
      <c r="O179" s="24"/>
      <c r="P179" s="26"/>
      <c r="Q179" s="23"/>
      <c r="R179" s="23"/>
      <c r="S179" s="27"/>
      <c r="T179" s="22"/>
      <c r="U179" s="23"/>
      <c r="V179" s="23"/>
      <c r="W179" s="23"/>
      <c r="X179" s="24"/>
      <c r="Y179" s="26"/>
      <c r="Z179" s="23"/>
      <c r="AA179" s="23"/>
      <c r="AB179" s="24"/>
      <c r="AC179" s="26"/>
      <c r="AD179" s="23"/>
      <c r="AE179" s="23"/>
      <c r="AF179" s="27"/>
      <c r="AG179" s="22"/>
      <c r="AH179" s="23"/>
      <c r="AI179" s="23"/>
      <c r="AJ179" s="23"/>
      <c r="AK179" s="24"/>
      <c r="AL179" s="26"/>
      <c r="AM179" s="23"/>
      <c r="AN179" s="23"/>
      <c r="AO179" s="24"/>
      <c r="AP179" s="25"/>
      <c r="AQ179" s="23"/>
      <c r="AR179" s="23"/>
      <c r="AS179" s="23"/>
      <c r="AT179" s="27"/>
      <c r="AU179" s="26"/>
      <c r="AV179" s="23"/>
      <c r="AW179" s="23"/>
      <c r="AX179" s="24"/>
      <c r="AY179" s="26"/>
      <c r="AZ179" s="23"/>
      <c r="BA179" s="23"/>
      <c r="BB179" s="24"/>
      <c r="BC179" s="25"/>
      <c r="BD179" s="23"/>
      <c r="BE179" s="23"/>
      <c r="BF179" s="23"/>
      <c r="BG179" s="27"/>
    </row>
    <row r="180" spans="1:59" s="28" customFormat="1" ht="10" customHeight="1">
      <c r="A180" s="333">
        <v>88</v>
      </c>
      <c r="B180" s="551"/>
      <c r="C180" s="552"/>
      <c r="D180" s="549"/>
      <c r="E180" s="549"/>
      <c r="F180" s="550"/>
      <c r="G180" s="29"/>
      <c r="H180" s="30"/>
      <c r="I180" s="30"/>
      <c r="J180" s="30"/>
      <c r="K180" s="31"/>
      <c r="L180" s="32"/>
      <c r="M180" s="30"/>
      <c r="N180" s="30"/>
      <c r="O180" s="31"/>
      <c r="P180" s="33"/>
      <c r="Q180" s="30"/>
      <c r="R180" s="30"/>
      <c r="S180" s="34"/>
      <c r="T180" s="29"/>
      <c r="U180" s="30"/>
      <c r="V180" s="30"/>
      <c r="W180" s="30"/>
      <c r="X180" s="31"/>
      <c r="Y180" s="33"/>
      <c r="Z180" s="30"/>
      <c r="AA180" s="30"/>
      <c r="AB180" s="31"/>
      <c r="AC180" s="33"/>
      <c r="AD180" s="30"/>
      <c r="AE180" s="30"/>
      <c r="AF180" s="34"/>
      <c r="AG180" s="29"/>
      <c r="AH180" s="30"/>
      <c r="AI180" s="30"/>
      <c r="AJ180" s="30"/>
      <c r="AK180" s="31"/>
      <c r="AL180" s="33"/>
      <c r="AM180" s="30"/>
      <c r="AN180" s="30"/>
      <c r="AO180" s="31"/>
      <c r="AP180" s="32"/>
      <c r="AQ180" s="30"/>
      <c r="AR180" s="30"/>
      <c r="AS180" s="30"/>
      <c r="AT180" s="34"/>
      <c r="AU180" s="33"/>
      <c r="AV180" s="30"/>
      <c r="AW180" s="30"/>
      <c r="AX180" s="31"/>
      <c r="AY180" s="33"/>
      <c r="AZ180" s="30"/>
      <c r="BA180" s="30"/>
      <c r="BB180" s="31"/>
      <c r="BC180" s="32"/>
      <c r="BD180" s="30"/>
      <c r="BE180" s="30"/>
      <c r="BF180" s="30"/>
      <c r="BG180" s="34"/>
    </row>
    <row r="181" spans="1:59" s="28" customFormat="1" ht="20.149999999999999" customHeight="1">
      <c r="A181" s="333"/>
      <c r="B181" s="551"/>
      <c r="C181" s="552"/>
      <c r="D181" s="549"/>
      <c r="E181" s="549"/>
      <c r="F181" s="550"/>
      <c r="G181" s="22"/>
      <c r="H181" s="23"/>
      <c r="I181" s="23"/>
      <c r="J181" s="23"/>
      <c r="K181" s="24"/>
      <c r="L181" s="25"/>
      <c r="M181" s="23"/>
      <c r="N181" s="23"/>
      <c r="O181" s="24"/>
      <c r="P181" s="26"/>
      <c r="Q181" s="23"/>
      <c r="R181" s="23"/>
      <c r="S181" s="27"/>
      <c r="T181" s="22"/>
      <c r="U181" s="23"/>
      <c r="V181" s="23"/>
      <c r="W181" s="23"/>
      <c r="X181" s="24"/>
      <c r="Y181" s="26"/>
      <c r="Z181" s="23"/>
      <c r="AA181" s="23"/>
      <c r="AB181" s="24"/>
      <c r="AC181" s="26"/>
      <c r="AD181" s="23"/>
      <c r="AE181" s="23"/>
      <c r="AF181" s="27"/>
      <c r="AG181" s="22"/>
      <c r="AH181" s="23"/>
      <c r="AI181" s="23"/>
      <c r="AJ181" s="23"/>
      <c r="AK181" s="24"/>
      <c r="AL181" s="26"/>
      <c r="AM181" s="23"/>
      <c r="AN181" s="23"/>
      <c r="AO181" s="24"/>
      <c r="AP181" s="25"/>
      <c r="AQ181" s="23"/>
      <c r="AR181" s="23"/>
      <c r="AS181" s="23"/>
      <c r="AT181" s="27"/>
      <c r="AU181" s="26"/>
      <c r="AV181" s="23"/>
      <c r="AW181" s="23"/>
      <c r="AX181" s="24"/>
      <c r="AY181" s="26"/>
      <c r="AZ181" s="23"/>
      <c r="BA181" s="23"/>
      <c r="BB181" s="24"/>
      <c r="BC181" s="25"/>
      <c r="BD181" s="23"/>
      <c r="BE181" s="23"/>
      <c r="BF181" s="23"/>
      <c r="BG181" s="27"/>
    </row>
    <row r="182" spans="1:59" s="28" customFormat="1" ht="10" customHeight="1">
      <c r="A182" s="333">
        <v>89</v>
      </c>
      <c r="B182" s="551"/>
      <c r="C182" s="552"/>
      <c r="D182" s="549"/>
      <c r="E182" s="549"/>
      <c r="F182" s="550"/>
      <c r="G182" s="29"/>
      <c r="H182" s="30"/>
      <c r="I182" s="30"/>
      <c r="J182" s="30"/>
      <c r="K182" s="31"/>
      <c r="L182" s="32"/>
      <c r="M182" s="30"/>
      <c r="N182" s="30"/>
      <c r="O182" s="31"/>
      <c r="P182" s="33"/>
      <c r="Q182" s="30"/>
      <c r="R182" s="30"/>
      <c r="S182" s="34"/>
      <c r="T182" s="29"/>
      <c r="U182" s="30"/>
      <c r="V182" s="30"/>
      <c r="W182" s="30"/>
      <c r="X182" s="31"/>
      <c r="Y182" s="33"/>
      <c r="Z182" s="30"/>
      <c r="AA182" s="30"/>
      <c r="AB182" s="31"/>
      <c r="AC182" s="33"/>
      <c r="AD182" s="30"/>
      <c r="AE182" s="30"/>
      <c r="AF182" s="34"/>
      <c r="AG182" s="29"/>
      <c r="AH182" s="30"/>
      <c r="AI182" s="30"/>
      <c r="AJ182" s="30"/>
      <c r="AK182" s="31"/>
      <c r="AL182" s="33"/>
      <c r="AM182" s="30"/>
      <c r="AN182" s="30"/>
      <c r="AO182" s="31"/>
      <c r="AP182" s="32"/>
      <c r="AQ182" s="30"/>
      <c r="AR182" s="30"/>
      <c r="AS182" s="30"/>
      <c r="AT182" s="34"/>
      <c r="AU182" s="33"/>
      <c r="AV182" s="30"/>
      <c r="AW182" s="30"/>
      <c r="AX182" s="31"/>
      <c r="AY182" s="33"/>
      <c r="AZ182" s="30"/>
      <c r="BA182" s="30"/>
      <c r="BB182" s="31"/>
      <c r="BC182" s="32"/>
      <c r="BD182" s="30"/>
      <c r="BE182" s="30"/>
      <c r="BF182" s="30"/>
      <c r="BG182" s="34"/>
    </row>
    <row r="183" spans="1:59" s="28" customFormat="1" ht="20.149999999999999" customHeight="1">
      <c r="A183" s="333"/>
      <c r="B183" s="551"/>
      <c r="C183" s="552"/>
      <c r="D183" s="549"/>
      <c r="E183" s="549"/>
      <c r="F183" s="550"/>
      <c r="G183" s="22"/>
      <c r="H183" s="23"/>
      <c r="I183" s="23"/>
      <c r="J183" s="23"/>
      <c r="K183" s="24"/>
      <c r="L183" s="25"/>
      <c r="M183" s="23"/>
      <c r="N183" s="23"/>
      <c r="O183" s="24"/>
      <c r="P183" s="26"/>
      <c r="Q183" s="23"/>
      <c r="R183" s="23"/>
      <c r="S183" s="27"/>
      <c r="T183" s="22"/>
      <c r="U183" s="23"/>
      <c r="V183" s="23"/>
      <c r="W183" s="23"/>
      <c r="X183" s="24"/>
      <c r="Y183" s="26"/>
      <c r="Z183" s="23"/>
      <c r="AA183" s="23"/>
      <c r="AB183" s="24"/>
      <c r="AC183" s="26"/>
      <c r="AD183" s="23"/>
      <c r="AE183" s="23"/>
      <c r="AF183" s="27"/>
      <c r="AG183" s="22"/>
      <c r="AH183" s="23"/>
      <c r="AI183" s="23"/>
      <c r="AJ183" s="23"/>
      <c r="AK183" s="24"/>
      <c r="AL183" s="26"/>
      <c r="AM183" s="23"/>
      <c r="AN183" s="23"/>
      <c r="AO183" s="24"/>
      <c r="AP183" s="25"/>
      <c r="AQ183" s="23"/>
      <c r="AR183" s="23"/>
      <c r="AS183" s="23"/>
      <c r="AT183" s="27"/>
      <c r="AU183" s="26"/>
      <c r="AV183" s="23"/>
      <c r="AW183" s="23"/>
      <c r="AX183" s="24"/>
      <c r="AY183" s="26"/>
      <c r="AZ183" s="23"/>
      <c r="BA183" s="23"/>
      <c r="BB183" s="24"/>
      <c r="BC183" s="25"/>
      <c r="BD183" s="23"/>
      <c r="BE183" s="23"/>
      <c r="BF183" s="23"/>
      <c r="BG183" s="27"/>
    </row>
    <row r="184" spans="1:59" s="28" customFormat="1" ht="10" customHeight="1">
      <c r="A184" s="333">
        <v>90</v>
      </c>
      <c r="B184" s="551"/>
      <c r="C184" s="552"/>
      <c r="D184" s="549"/>
      <c r="E184" s="549"/>
      <c r="F184" s="550"/>
      <c r="G184" s="29"/>
      <c r="H184" s="30"/>
      <c r="I184" s="30"/>
      <c r="J184" s="30"/>
      <c r="K184" s="31"/>
      <c r="L184" s="32"/>
      <c r="M184" s="30"/>
      <c r="N184" s="30"/>
      <c r="O184" s="31"/>
      <c r="P184" s="33"/>
      <c r="Q184" s="30"/>
      <c r="R184" s="30"/>
      <c r="S184" s="34"/>
      <c r="T184" s="29"/>
      <c r="U184" s="30"/>
      <c r="V184" s="30"/>
      <c r="W184" s="30"/>
      <c r="X184" s="31"/>
      <c r="Y184" s="33"/>
      <c r="Z184" s="30"/>
      <c r="AA184" s="30"/>
      <c r="AB184" s="31"/>
      <c r="AC184" s="33"/>
      <c r="AD184" s="30"/>
      <c r="AE184" s="30"/>
      <c r="AF184" s="34"/>
      <c r="AG184" s="29"/>
      <c r="AH184" s="30"/>
      <c r="AI184" s="30"/>
      <c r="AJ184" s="30"/>
      <c r="AK184" s="31"/>
      <c r="AL184" s="33"/>
      <c r="AM184" s="30"/>
      <c r="AN184" s="30"/>
      <c r="AO184" s="31"/>
      <c r="AP184" s="32"/>
      <c r="AQ184" s="30"/>
      <c r="AR184" s="30"/>
      <c r="AS184" s="30"/>
      <c r="AT184" s="34"/>
      <c r="AU184" s="33"/>
      <c r="AV184" s="30"/>
      <c r="AW184" s="30"/>
      <c r="AX184" s="31"/>
      <c r="AY184" s="33"/>
      <c r="AZ184" s="30"/>
      <c r="BA184" s="30"/>
      <c r="BB184" s="31"/>
      <c r="BC184" s="32"/>
      <c r="BD184" s="30"/>
      <c r="BE184" s="30"/>
      <c r="BF184" s="30"/>
      <c r="BG184" s="34"/>
    </row>
    <row r="185" spans="1:59" s="28" customFormat="1" ht="20.149999999999999" customHeight="1">
      <c r="A185" s="333"/>
      <c r="B185" s="551"/>
      <c r="C185" s="552"/>
      <c r="D185" s="549"/>
      <c r="E185" s="549"/>
      <c r="F185" s="550"/>
      <c r="G185" s="22"/>
      <c r="H185" s="23"/>
      <c r="I185" s="23"/>
      <c r="J185" s="23"/>
      <c r="K185" s="24"/>
      <c r="L185" s="25"/>
      <c r="M185" s="23"/>
      <c r="N185" s="23"/>
      <c r="O185" s="24"/>
      <c r="P185" s="26"/>
      <c r="Q185" s="23"/>
      <c r="R185" s="23"/>
      <c r="S185" s="27"/>
      <c r="T185" s="22"/>
      <c r="U185" s="23"/>
      <c r="V185" s="23"/>
      <c r="W185" s="23"/>
      <c r="X185" s="24"/>
      <c r="Y185" s="26"/>
      <c r="Z185" s="23"/>
      <c r="AA185" s="23"/>
      <c r="AB185" s="24"/>
      <c r="AC185" s="26"/>
      <c r="AD185" s="23"/>
      <c r="AE185" s="23"/>
      <c r="AF185" s="27"/>
      <c r="AG185" s="22"/>
      <c r="AH185" s="23"/>
      <c r="AI185" s="23"/>
      <c r="AJ185" s="23"/>
      <c r="AK185" s="24"/>
      <c r="AL185" s="26"/>
      <c r="AM185" s="23"/>
      <c r="AN185" s="23"/>
      <c r="AO185" s="24"/>
      <c r="AP185" s="25"/>
      <c r="AQ185" s="23"/>
      <c r="AR185" s="23"/>
      <c r="AS185" s="23"/>
      <c r="AT185" s="27"/>
      <c r="AU185" s="26"/>
      <c r="AV185" s="23"/>
      <c r="AW185" s="23"/>
      <c r="AX185" s="24"/>
      <c r="AY185" s="26"/>
      <c r="AZ185" s="23"/>
      <c r="BA185" s="23"/>
      <c r="BB185" s="24"/>
      <c r="BC185" s="25"/>
      <c r="BD185" s="23"/>
      <c r="BE185" s="23"/>
      <c r="BF185" s="23"/>
      <c r="BG185" s="27"/>
    </row>
    <row r="186" spans="1:59" s="28" customFormat="1" ht="10" customHeight="1">
      <c r="A186" s="333">
        <v>91</v>
      </c>
      <c r="B186" s="551"/>
      <c r="C186" s="552"/>
      <c r="D186" s="549"/>
      <c r="E186" s="549"/>
      <c r="F186" s="550"/>
      <c r="G186" s="29"/>
      <c r="H186" s="30"/>
      <c r="I186" s="30"/>
      <c r="J186" s="30"/>
      <c r="K186" s="31"/>
      <c r="L186" s="32"/>
      <c r="M186" s="30"/>
      <c r="N186" s="30"/>
      <c r="O186" s="31"/>
      <c r="P186" s="33"/>
      <c r="Q186" s="30"/>
      <c r="R186" s="30"/>
      <c r="S186" s="34"/>
      <c r="T186" s="29"/>
      <c r="U186" s="30"/>
      <c r="V186" s="30"/>
      <c r="W186" s="30"/>
      <c r="X186" s="31"/>
      <c r="Y186" s="33"/>
      <c r="Z186" s="30"/>
      <c r="AA186" s="30"/>
      <c r="AB186" s="31"/>
      <c r="AC186" s="33"/>
      <c r="AD186" s="30"/>
      <c r="AE186" s="30"/>
      <c r="AF186" s="34"/>
      <c r="AG186" s="29"/>
      <c r="AH186" s="30"/>
      <c r="AI186" s="30"/>
      <c r="AJ186" s="30"/>
      <c r="AK186" s="31"/>
      <c r="AL186" s="33"/>
      <c r="AM186" s="30"/>
      <c r="AN186" s="30"/>
      <c r="AO186" s="31"/>
      <c r="AP186" s="32"/>
      <c r="AQ186" s="30"/>
      <c r="AR186" s="30"/>
      <c r="AS186" s="30"/>
      <c r="AT186" s="34"/>
      <c r="AU186" s="33"/>
      <c r="AV186" s="30"/>
      <c r="AW186" s="30"/>
      <c r="AX186" s="31"/>
      <c r="AY186" s="33"/>
      <c r="AZ186" s="30"/>
      <c r="BA186" s="30"/>
      <c r="BB186" s="31"/>
      <c r="BC186" s="32"/>
      <c r="BD186" s="30"/>
      <c r="BE186" s="30"/>
      <c r="BF186" s="30"/>
      <c r="BG186" s="34"/>
    </row>
    <row r="187" spans="1:59" s="28" customFormat="1" ht="20.149999999999999" customHeight="1">
      <c r="A187" s="333"/>
      <c r="B187" s="551"/>
      <c r="C187" s="552"/>
      <c r="D187" s="549"/>
      <c r="E187" s="549"/>
      <c r="F187" s="550"/>
      <c r="G187" s="22"/>
      <c r="H187" s="23"/>
      <c r="I187" s="23"/>
      <c r="J187" s="23"/>
      <c r="K187" s="24"/>
      <c r="L187" s="25"/>
      <c r="M187" s="23"/>
      <c r="N187" s="23"/>
      <c r="O187" s="24"/>
      <c r="P187" s="26"/>
      <c r="Q187" s="23"/>
      <c r="R187" s="23"/>
      <c r="S187" s="27"/>
      <c r="T187" s="22"/>
      <c r="U187" s="23"/>
      <c r="V187" s="23"/>
      <c r="W187" s="23"/>
      <c r="X187" s="24"/>
      <c r="Y187" s="26"/>
      <c r="Z187" s="23"/>
      <c r="AA187" s="23"/>
      <c r="AB187" s="24"/>
      <c r="AC187" s="26"/>
      <c r="AD187" s="23"/>
      <c r="AE187" s="23"/>
      <c r="AF187" s="27"/>
      <c r="AG187" s="22"/>
      <c r="AH187" s="23"/>
      <c r="AI187" s="23"/>
      <c r="AJ187" s="23"/>
      <c r="AK187" s="24"/>
      <c r="AL187" s="26"/>
      <c r="AM187" s="23"/>
      <c r="AN187" s="23"/>
      <c r="AO187" s="24"/>
      <c r="AP187" s="25"/>
      <c r="AQ187" s="23"/>
      <c r="AR187" s="23"/>
      <c r="AS187" s="23"/>
      <c r="AT187" s="27"/>
      <c r="AU187" s="26"/>
      <c r="AV187" s="23"/>
      <c r="AW187" s="23"/>
      <c r="AX187" s="24"/>
      <c r="AY187" s="26"/>
      <c r="AZ187" s="23"/>
      <c r="BA187" s="23"/>
      <c r="BB187" s="24"/>
      <c r="BC187" s="25"/>
      <c r="BD187" s="23"/>
      <c r="BE187" s="23"/>
      <c r="BF187" s="23"/>
      <c r="BG187" s="27"/>
    </row>
    <row r="188" spans="1:59" s="28" customFormat="1" ht="10" customHeight="1">
      <c r="A188" s="333">
        <v>92</v>
      </c>
      <c r="B188" s="551"/>
      <c r="C188" s="552"/>
      <c r="D188" s="549"/>
      <c r="E188" s="549"/>
      <c r="F188" s="550"/>
      <c r="G188" s="29"/>
      <c r="H188" s="30"/>
      <c r="I188" s="30"/>
      <c r="J188" s="30"/>
      <c r="K188" s="31"/>
      <c r="L188" s="32"/>
      <c r="M188" s="30"/>
      <c r="N188" s="30"/>
      <c r="O188" s="31"/>
      <c r="P188" s="33"/>
      <c r="Q188" s="30"/>
      <c r="R188" s="30"/>
      <c r="S188" s="34"/>
      <c r="T188" s="29"/>
      <c r="U188" s="30"/>
      <c r="V188" s="30"/>
      <c r="W188" s="30"/>
      <c r="X188" s="31"/>
      <c r="Y188" s="33"/>
      <c r="Z188" s="30"/>
      <c r="AA188" s="30"/>
      <c r="AB188" s="31"/>
      <c r="AC188" s="33"/>
      <c r="AD188" s="30"/>
      <c r="AE188" s="30"/>
      <c r="AF188" s="34"/>
      <c r="AG188" s="29"/>
      <c r="AH188" s="30"/>
      <c r="AI188" s="30"/>
      <c r="AJ188" s="30"/>
      <c r="AK188" s="31"/>
      <c r="AL188" s="33"/>
      <c r="AM188" s="30"/>
      <c r="AN188" s="30"/>
      <c r="AO188" s="31"/>
      <c r="AP188" s="32"/>
      <c r="AQ188" s="30"/>
      <c r="AR188" s="30"/>
      <c r="AS188" s="30"/>
      <c r="AT188" s="34"/>
      <c r="AU188" s="33"/>
      <c r="AV188" s="30"/>
      <c r="AW188" s="30"/>
      <c r="AX188" s="31"/>
      <c r="AY188" s="33"/>
      <c r="AZ188" s="30"/>
      <c r="BA188" s="30"/>
      <c r="BB188" s="31"/>
      <c r="BC188" s="32"/>
      <c r="BD188" s="30"/>
      <c r="BE188" s="30"/>
      <c r="BF188" s="30"/>
      <c r="BG188" s="34"/>
    </row>
    <row r="189" spans="1:59" s="28" customFormat="1" ht="20.149999999999999" customHeight="1">
      <c r="A189" s="333"/>
      <c r="B189" s="551"/>
      <c r="C189" s="552"/>
      <c r="D189" s="549"/>
      <c r="E189" s="549"/>
      <c r="F189" s="550"/>
      <c r="G189" s="22"/>
      <c r="H189" s="23"/>
      <c r="I189" s="23"/>
      <c r="J189" s="23"/>
      <c r="K189" s="24"/>
      <c r="L189" s="25"/>
      <c r="M189" s="23"/>
      <c r="N189" s="23"/>
      <c r="O189" s="24"/>
      <c r="P189" s="26"/>
      <c r="Q189" s="23"/>
      <c r="R189" s="23"/>
      <c r="S189" s="27"/>
      <c r="T189" s="22"/>
      <c r="U189" s="23"/>
      <c r="V189" s="23"/>
      <c r="W189" s="23"/>
      <c r="X189" s="24"/>
      <c r="Y189" s="26"/>
      <c r="Z189" s="23"/>
      <c r="AA189" s="23"/>
      <c r="AB189" s="24"/>
      <c r="AC189" s="26"/>
      <c r="AD189" s="23"/>
      <c r="AE189" s="23"/>
      <c r="AF189" s="27"/>
      <c r="AG189" s="22"/>
      <c r="AH189" s="23"/>
      <c r="AI189" s="23"/>
      <c r="AJ189" s="23"/>
      <c r="AK189" s="24"/>
      <c r="AL189" s="26"/>
      <c r="AM189" s="23"/>
      <c r="AN189" s="23"/>
      <c r="AO189" s="24"/>
      <c r="AP189" s="25"/>
      <c r="AQ189" s="23"/>
      <c r="AR189" s="23"/>
      <c r="AS189" s="23"/>
      <c r="AT189" s="27"/>
      <c r="AU189" s="26"/>
      <c r="AV189" s="23"/>
      <c r="AW189" s="23"/>
      <c r="AX189" s="24"/>
      <c r="AY189" s="26"/>
      <c r="AZ189" s="23"/>
      <c r="BA189" s="23"/>
      <c r="BB189" s="24"/>
      <c r="BC189" s="25"/>
      <c r="BD189" s="23"/>
      <c r="BE189" s="23"/>
      <c r="BF189" s="23"/>
      <c r="BG189" s="27"/>
    </row>
    <row r="190" spans="1:59" s="28" customFormat="1" ht="10" customHeight="1">
      <c r="A190" s="333">
        <v>93</v>
      </c>
      <c r="B190" s="551"/>
      <c r="C190" s="552"/>
      <c r="D190" s="549"/>
      <c r="E190" s="549"/>
      <c r="F190" s="550"/>
      <c r="G190" s="29"/>
      <c r="H190" s="30"/>
      <c r="I190" s="30"/>
      <c r="J190" s="30"/>
      <c r="K190" s="31"/>
      <c r="L190" s="32"/>
      <c r="M190" s="30"/>
      <c r="N190" s="30"/>
      <c r="O190" s="31"/>
      <c r="P190" s="33"/>
      <c r="Q190" s="30"/>
      <c r="R190" s="30"/>
      <c r="S190" s="34"/>
      <c r="T190" s="29"/>
      <c r="U190" s="30"/>
      <c r="V190" s="30"/>
      <c r="W190" s="30"/>
      <c r="X190" s="31"/>
      <c r="Y190" s="33"/>
      <c r="Z190" s="30"/>
      <c r="AA190" s="30"/>
      <c r="AB190" s="31"/>
      <c r="AC190" s="33"/>
      <c r="AD190" s="30"/>
      <c r="AE190" s="30"/>
      <c r="AF190" s="34"/>
      <c r="AG190" s="29"/>
      <c r="AH190" s="30"/>
      <c r="AI190" s="30"/>
      <c r="AJ190" s="30"/>
      <c r="AK190" s="31"/>
      <c r="AL190" s="33"/>
      <c r="AM190" s="30"/>
      <c r="AN190" s="30"/>
      <c r="AO190" s="31"/>
      <c r="AP190" s="32"/>
      <c r="AQ190" s="30"/>
      <c r="AR190" s="30"/>
      <c r="AS190" s="30"/>
      <c r="AT190" s="34"/>
      <c r="AU190" s="33"/>
      <c r="AV190" s="30"/>
      <c r="AW190" s="30"/>
      <c r="AX190" s="31"/>
      <c r="AY190" s="33"/>
      <c r="AZ190" s="30"/>
      <c r="BA190" s="30"/>
      <c r="BB190" s="31"/>
      <c r="BC190" s="32"/>
      <c r="BD190" s="30"/>
      <c r="BE190" s="30"/>
      <c r="BF190" s="30"/>
      <c r="BG190" s="34"/>
    </row>
    <row r="191" spans="1:59" s="28" customFormat="1" ht="20.149999999999999" customHeight="1">
      <c r="A191" s="333"/>
      <c r="B191" s="551"/>
      <c r="C191" s="552"/>
      <c r="D191" s="549"/>
      <c r="E191" s="549"/>
      <c r="F191" s="550"/>
      <c r="G191" s="22"/>
      <c r="H191" s="23"/>
      <c r="I191" s="23"/>
      <c r="J191" s="23"/>
      <c r="K191" s="24"/>
      <c r="L191" s="25"/>
      <c r="M191" s="23"/>
      <c r="N191" s="23"/>
      <c r="O191" s="24"/>
      <c r="P191" s="26"/>
      <c r="Q191" s="23"/>
      <c r="R191" s="23"/>
      <c r="S191" s="27"/>
      <c r="T191" s="22"/>
      <c r="U191" s="23"/>
      <c r="V191" s="23"/>
      <c r="W191" s="23"/>
      <c r="X191" s="24"/>
      <c r="Y191" s="26"/>
      <c r="Z191" s="23"/>
      <c r="AA191" s="23"/>
      <c r="AB191" s="24"/>
      <c r="AC191" s="26"/>
      <c r="AD191" s="23"/>
      <c r="AE191" s="23"/>
      <c r="AF191" s="27"/>
      <c r="AG191" s="22"/>
      <c r="AH191" s="23"/>
      <c r="AI191" s="23"/>
      <c r="AJ191" s="23"/>
      <c r="AK191" s="24"/>
      <c r="AL191" s="26"/>
      <c r="AM191" s="23"/>
      <c r="AN191" s="23"/>
      <c r="AO191" s="24"/>
      <c r="AP191" s="25"/>
      <c r="AQ191" s="23"/>
      <c r="AR191" s="23"/>
      <c r="AS191" s="23"/>
      <c r="AT191" s="27"/>
      <c r="AU191" s="26"/>
      <c r="AV191" s="23"/>
      <c r="AW191" s="23"/>
      <c r="AX191" s="24"/>
      <c r="AY191" s="26"/>
      <c r="AZ191" s="23"/>
      <c r="BA191" s="23"/>
      <c r="BB191" s="24"/>
      <c r="BC191" s="25"/>
      <c r="BD191" s="23"/>
      <c r="BE191" s="23"/>
      <c r="BF191" s="23"/>
      <c r="BG191" s="27"/>
    </row>
    <row r="192" spans="1:59" s="28" customFormat="1" ht="10" customHeight="1">
      <c r="A192" s="333">
        <v>94</v>
      </c>
      <c r="B192" s="551"/>
      <c r="C192" s="552"/>
      <c r="D192" s="549"/>
      <c r="E192" s="549"/>
      <c r="F192" s="550"/>
      <c r="G192" s="29"/>
      <c r="H192" s="30"/>
      <c r="I192" s="30"/>
      <c r="J192" s="30"/>
      <c r="K192" s="31"/>
      <c r="L192" s="32"/>
      <c r="M192" s="30"/>
      <c r="N192" s="30"/>
      <c r="O192" s="31"/>
      <c r="P192" s="33"/>
      <c r="Q192" s="30"/>
      <c r="R192" s="30"/>
      <c r="S192" s="34"/>
      <c r="T192" s="29"/>
      <c r="U192" s="30"/>
      <c r="V192" s="30"/>
      <c r="W192" s="30"/>
      <c r="X192" s="31"/>
      <c r="Y192" s="33"/>
      <c r="Z192" s="30"/>
      <c r="AA192" s="30"/>
      <c r="AB192" s="31"/>
      <c r="AC192" s="33"/>
      <c r="AD192" s="30"/>
      <c r="AE192" s="30"/>
      <c r="AF192" s="34"/>
      <c r="AG192" s="29"/>
      <c r="AH192" s="30"/>
      <c r="AI192" s="30"/>
      <c r="AJ192" s="30"/>
      <c r="AK192" s="31"/>
      <c r="AL192" s="33"/>
      <c r="AM192" s="30"/>
      <c r="AN192" s="30"/>
      <c r="AO192" s="31"/>
      <c r="AP192" s="32"/>
      <c r="AQ192" s="30"/>
      <c r="AR192" s="30"/>
      <c r="AS192" s="30"/>
      <c r="AT192" s="34"/>
      <c r="AU192" s="33"/>
      <c r="AV192" s="30"/>
      <c r="AW192" s="30"/>
      <c r="AX192" s="31"/>
      <c r="AY192" s="33"/>
      <c r="AZ192" s="30"/>
      <c r="BA192" s="30"/>
      <c r="BB192" s="31"/>
      <c r="BC192" s="32"/>
      <c r="BD192" s="30"/>
      <c r="BE192" s="30"/>
      <c r="BF192" s="30"/>
      <c r="BG192" s="34"/>
    </row>
    <row r="193" spans="1:60" s="28" customFormat="1" ht="20.149999999999999" customHeight="1">
      <c r="A193" s="333"/>
      <c r="B193" s="551"/>
      <c r="C193" s="552"/>
      <c r="D193" s="549"/>
      <c r="E193" s="549"/>
      <c r="F193" s="550"/>
      <c r="G193" s="22"/>
      <c r="H193" s="23"/>
      <c r="I193" s="23"/>
      <c r="J193" s="23"/>
      <c r="K193" s="24"/>
      <c r="L193" s="25"/>
      <c r="M193" s="23"/>
      <c r="N193" s="23"/>
      <c r="O193" s="24"/>
      <c r="P193" s="26"/>
      <c r="Q193" s="23"/>
      <c r="R193" s="23"/>
      <c r="S193" s="27"/>
      <c r="T193" s="22"/>
      <c r="U193" s="23"/>
      <c r="V193" s="23"/>
      <c r="W193" s="23"/>
      <c r="X193" s="24"/>
      <c r="Y193" s="26"/>
      <c r="Z193" s="23"/>
      <c r="AA193" s="23"/>
      <c r="AB193" s="24"/>
      <c r="AC193" s="26"/>
      <c r="AD193" s="23"/>
      <c r="AE193" s="23"/>
      <c r="AF193" s="27"/>
      <c r="AG193" s="22"/>
      <c r="AH193" s="23"/>
      <c r="AI193" s="23"/>
      <c r="AJ193" s="23"/>
      <c r="AK193" s="24"/>
      <c r="AL193" s="26"/>
      <c r="AM193" s="23"/>
      <c r="AN193" s="23"/>
      <c r="AO193" s="24"/>
      <c r="AP193" s="25"/>
      <c r="AQ193" s="23"/>
      <c r="AR193" s="23"/>
      <c r="AS193" s="23"/>
      <c r="AT193" s="27"/>
      <c r="AU193" s="26"/>
      <c r="AV193" s="23"/>
      <c r="AW193" s="23"/>
      <c r="AX193" s="24"/>
      <c r="AY193" s="26"/>
      <c r="AZ193" s="23"/>
      <c r="BA193" s="23"/>
      <c r="BB193" s="24"/>
      <c r="BC193" s="25"/>
      <c r="BD193" s="23"/>
      <c r="BE193" s="23"/>
      <c r="BF193" s="23"/>
      <c r="BG193" s="27"/>
    </row>
    <row r="194" spans="1:60" s="28" customFormat="1" ht="10" customHeight="1">
      <c r="A194" s="333">
        <v>95</v>
      </c>
      <c r="B194" s="551"/>
      <c r="C194" s="552"/>
      <c r="D194" s="549"/>
      <c r="E194" s="549"/>
      <c r="F194" s="550"/>
      <c r="G194" s="29"/>
      <c r="H194" s="30"/>
      <c r="I194" s="30"/>
      <c r="J194" s="30"/>
      <c r="K194" s="31"/>
      <c r="L194" s="32"/>
      <c r="M194" s="30"/>
      <c r="N194" s="30"/>
      <c r="O194" s="31"/>
      <c r="P194" s="33"/>
      <c r="Q194" s="30"/>
      <c r="R194" s="30"/>
      <c r="S194" s="34"/>
      <c r="T194" s="29"/>
      <c r="U194" s="30"/>
      <c r="V194" s="30"/>
      <c r="W194" s="30"/>
      <c r="X194" s="31"/>
      <c r="Y194" s="33"/>
      <c r="Z194" s="30"/>
      <c r="AA194" s="30"/>
      <c r="AB194" s="31"/>
      <c r="AC194" s="33"/>
      <c r="AD194" s="30"/>
      <c r="AE194" s="30"/>
      <c r="AF194" s="34"/>
      <c r="AG194" s="29"/>
      <c r="AH194" s="30"/>
      <c r="AI194" s="30"/>
      <c r="AJ194" s="30"/>
      <c r="AK194" s="31"/>
      <c r="AL194" s="33"/>
      <c r="AM194" s="30"/>
      <c r="AN194" s="30"/>
      <c r="AO194" s="31"/>
      <c r="AP194" s="32"/>
      <c r="AQ194" s="30"/>
      <c r="AR194" s="30"/>
      <c r="AS194" s="30"/>
      <c r="AT194" s="34"/>
      <c r="AU194" s="33"/>
      <c r="AV194" s="30"/>
      <c r="AW194" s="30"/>
      <c r="AX194" s="31"/>
      <c r="AY194" s="33"/>
      <c r="AZ194" s="30"/>
      <c r="BA194" s="30"/>
      <c r="BB194" s="31"/>
      <c r="BC194" s="32"/>
      <c r="BD194" s="30"/>
      <c r="BE194" s="30"/>
      <c r="BF194" s="30"/>
      <c r="BG194" s="34"/>
    </row>
    <row r="195" spans="1:60" s="28" customFormat="1" ht="20.149999999999999" customHeight="1">
      <c r="A195" s="333"/>
      <c r="B195" s="551"/>
      <c r="C195" s="552"/>
      <c r="D195" s="549"/>
      <c r="E195" s="549"/>
      <c r="F195" s="550"/>
      <c r="G195" s="22"/>
      <c r="H195" s="23"/>
      <c r="I195" s="23"/>
      <c r="J195" s="23"/>
      <c r="K195" s="24"/>
      <c r="L195" s="25"/>
      <c r="M195" s="23"/>
      <c r="N195" s="23"/>
      <c r="O195" s="24"/>
      <c r="P195" s="26"/>
      <c r="Q195" s="23"/>
      <c r="R195" s="23"/>
      <c r="S195" s="27"/>
      <c r="T195" s="22"/>
      <c r="U195" s="23"/>
      <c r="V195" s="23"/>
      <c r="W195" s="23"/>
      <c r="X195" s="24"/>
      <c r="Y195" s="26"/>
      <c r="Z195" s="23"/>
      <c r="AA195" s="23"/>
      <c r="AB195" s="24"/>
      <c r="AC195" s="26"/>
      <c r="AD195" s="23"/>
      <c r="AE195" s="23"/>
      <c r="AF195" s="27"/>
      <c r="AG195" s="22"/>
      <c r="AH195" s="23"/>
      <c r="AI195" s="23"/>
      <c r="AJ195" s="23"/>
      <c r="AK195" s="24"/>
      <c r="AL195" s="26"/>
      <c r="AM195" s="23"/>
      <c r="AN195" s="23"/>
      <c r="AO195" s="24"/>
      <c r="AP195" s="25"/>
      <c r="AQ195" s="23"/>
      <c r="AR195" s="23"/>
      <c r="AS195" s="23"/>
      <c r="AT195" s="27"/>
      <c r="AU195" s="26"/>
      <c r="AV195" s="23"/>
      <c r="AW195" s="23"/>
      <c r="AX195" s="24"/>
      <c r="AY195" s="26"/>
      <c r="AZ195" s="23"/>
      <c r="BA195" s="23"/>
      <c r="BB195" s="24"/>
      <c r="BC195" s="25"/>
      <c r="BD195" s="23"/>
      <c r="BE195" s="23"/>
      <c r="BF195" s="23"/>
      <c r="BG195" s="27"/>
    </row>
    <row r="196" spans="1:60" s="28" customFormat="1" ht="10" customHeight="1">
      <c r="A196" s="333">
        <v>96</v>
      </c>
      <c r="B196" s="551"/>
      <c r="C196" s="552"/>
      <c r="D196" s="549"/>
      <c r="E196" s="549"/>
      <c r="F196" s="550"/>
      <c r="G196" s="29"/>
      <c r="H196" s="30"/>
      <c r="I196" s="30"/>
      <c r="J196" s="30"/>
      <c r="K196" s="31"/>
      <c r="L196" s="32"/>
      <c r="M196" s="30"/>
      <c r="N196" s="30"/>
      <c r="O196" s="31"/>
      <c r="P196" s="33"/>
      <c r="Q196" s="30"/>
      <c r="R196" s="30"/>
      <c r="S196" s="34"/>
      <c r="T196" s="29"/>
      <c r="U196" s="30"/>
      <c r="V196" s="30"/>
      <c r="W196" s="30"/>
      <c r="X196" s="31"/>
      <c r="Y196" s="33"/>
      <c r="Z196" s="30"/>
      <c r="AA196" s="30"/>
      <c r="AB196" s="31"/>
      <c r="AC196" s="33"/>
      <c r="AD196" s="30"/>
      <c r="AE196" s="30"/>
      <c r="AF196" s="34"/>
      <c r="AG196" s="29"/>
      <c r="AH196" s="30"/>
      <c r="AI196" s="30"/>
      <c r="AJ196" s="30"/>
      <c r="AK196" s="31"/>
      <c r="AL196" s="33"/>
      <c r="AM196" s="30"/>
      <c r="AN196" s="30"/>
      <c r="AO196" s="31"/>
      <c r="AP196" s="32"/>
      <c r="AQ196" s="30"/>
      <c r="AR196" s="30"/>
      <c r="AS196" s="30"/>
      <c r="AT196" s="34"/>
      <c r="AU196" s="33"/>
      <c r="AV196" s="30"/>
      <c r="AW196" s="30"/>
      <c r="AX196" s="31"/>
      <c r="AY196" s="33"/>
      <c r="AZ196" s="30"/>
      <c r="BA196" s="30"/>
      <c r="BB196" s="31"/>
      <c r="BC196" s="32"/>
      <c r="BD196" s="30"/>
      <c r="BE196" s="30"/>
      <c r="BF196" s="30"/>
      <c r="BG196" s="34"/>
    </row>
    <row r="197" spans="1:60" s="28" customFormat="1" ht="20.149999999999999" customHeight="1">
      <c r="A197" s="333"/>
      <c r="B197" s="551"/>
      <c r="C197" s="552"/>
      <c r="D197" s="549"/>
      <c r="E197" s="549"/>
      <c r="F197" s="550"/>
      <c r="G197" s="22"/>
      <c r="H197" s="23"/>
      <c r="I197" s="23"/>
      <c r="J197" s="23"/>
      <c r="K197" s="24"/>
      <c r="L197" s="25"/>
      <c r="M197" s="23"/>
      <c r="N197" s="23"/>
      <c r="O197" s="24"/>
      <c r="P197" s="26"/>
      <c r="Q197" s="23"/>
      <c r="R197" s="23"/>
      <c r="S197" s="27"/>
      <c r="T197" s="22"/>
      <c r="U197" s="23"/>
      <c r="V197" s="23"/>
      <c r="W197" s="23"/>
      <c r="X197" s="24"/>
      <c r="Y197" s="26"/>
      <c r="Z197" s="23"/>
      <c r="AA197" s="23"/>
      <c r="AB197" s="24"/>
      <c r="AC197" s="26"/>
      <c r="AD197" s="23"/>
      <c r="AE197" s="23"/>
      <c r="AF197" s="27"/>
      <c r="AG197" s="22"/>
      <c r="AH197" s="23"/>
      <c r="AI197" s="23"/>
      <c r="AJ197" s="23"/>
      <c r="AK197" s="24"/>
      <c r="AL197" s="26"/>
      <c r="AM197" s="23"/>
      <c r="AN197" s="23"/>
      <c r="AO197" s="24"/>
      <c r="AP197" s="25"/>
      <c r="AQ197" s="23"/>
      <c r="AR197" s="23"/>
      <c r="AS197" s="23"/>
      <c r="AT197" s="27"/>
      <c r="AU197" s="26"/>
      <c r="AV197" s="23"/>
      <c r="AW197" s="23"/>
      <c r="AX197" s="24"/>
      <c r="AY197" s="26"/>
      <c r="AZ197" s="23"/>
      <c r="BA197" s="23"/>
      <c r="BB197" s="24"/>
      <c r="BC197" s="25"/>
      <c r="BD197" s="23"/>
      <c r="BE197" s="23"/>
      <c r="BF197" s="23"/>
      <c r="BG197" s="27"/>
    </row>
    <row r="198" spans="1:60" s="28" customFormat="1" ht="10" customHeight="1">
      <c r="A198" s="333">
        <v>97</v>
      </c>
      <c r="B198" s="551"/>
      <c r="C198" s="552"/>
      <c r="D198" s="549"/>
      <c r="E198" s="549"/>
      <c r="F198" s="550"/>
      <c r="G198" s="29"/>
      <c r="H198" s="30"/>
      <c r="I198" s="30"/>
      <c r="J198" s="30"/>
      <c r="K198" s="31"/>
      <c r="L198" s="32"/>
      <c r="M198" s="30"/>
      <c r="N198" s="30"/>
      <c r="O198" s="31"/>
      <c r="P198" s="33"/>
      <c r="Q198" s="30"/>
      <c r="R198" s="30"/>
      <c r="S198" s="34"/>
      <c r="T198" s="29"/>
      <c r="U198" s="30"/>
      <c r="V198" s="30"/>
      <c r="W198" s="30"/>
      <c r="X198" s="31"/>
      <c r="Y198" s="33"/>
      <c r="Z198" s="30"/>
      <c r="AA198" s="30"/>
      <c r="AB198" s="31"/>
      <c r="AC198" s="33"/>
      <c r="AD198" s="30"/>
      <c r="AE198" s="30"/>
      <c r="AF198" s="34"/>
      <c r="AG198" s="29"/>
      <c r="AH198" s="30"/>
      <c r="AI198" s="30"/>
      <c r="AJ198" s="30"/>
      <c r="AK198" s="31"/>
      <c r="AL198" s="33"/>
      <c r="AM198" s="30"/>
      <c r="AN198" s="30"/>
      <c r="AO198" s="31"/>
      <c r="AP198" s="32"/>
      <c r="AQ198" s="30"/>
      <c r="AR198" s="30"/>
      <c r="AS198" s="30"/>
      <c r="AT198" s="34"/>
      <c r="AU198" s="33"/>
      <c r="AV198" s="30"/>
      <c r="AW198" s="30"/>
      <c r="AX198" s="31"/>
      <c r="AY198" s="33"/>
      <c r="AZ198" s="30"/>
      <c r="BA198" s="30"/>
      <c r="BB198" s="31"/>
      <c r="BC198" s="32"/>
      <c r="BD198" s="30"/>
      <c r="BE198" s="30"/>
      <c r="BF198" s="30"/>
      <c r="BG198" s="34"/>
    </row>
    <row r="199" spans="1:60" s="28" customFormat="1" ht="20.149999999999999" customHeight="1">
      <c r="A199" s="333"/>
      <c r="B199" s="551"/>
      <c r="C199" s="552"/>
      <c r="D199" s="549"/>
      <c r="E199" s="549"/>
      <c r="F199" s="550"/>
      <c r="G199" s="22"/>
      <c r="H199" s="23"/>
      <c r="I199" s="23"/>
      <c r="J199" s="23"/>
      <c r="K199" s="24"/>
      <c r="L199" s="25"/>
      <c r="M199" s="23"/>
      <c r="N199" s="23"/>
      <c r="O199" s="24"/>
      <c r="P199" s="26"/>
      <c r="Q199" s="23"/>
      <c r="R199" s="23"/>
      <c r="S199" s="27"/>
      <c r="T199" s="22"/>
      <c r="U199" s="23"/>
      <c r="V199" s="23"/>
      <c r="W199" s="23"/>
      <c r="X199" s="24"/>
      <c r="Y199" s="26"/>
      <c r="Z199" s="23"/>
      <c r="AA199" s="23"/>
      <c r="AB199" s="24"/>
      <c r="AC199" s="26"/>
      <c r="AD199" s="23"/>
      <c r="AE199" s="23"/>
      <c r="AF199" s="27"/>
      <c r="AG199" s="22"/>
      <c r="AH199" s="23"/>
      <c r="AI199" s="23"/>
      <c r="AJ199" s="23"/>
      <c r="AK199" s="24"/>
      <c r="AL199" s="26"/>
      <c r="AM199" s="23"/>
      <c r="AN199" s="23"/>
      <c r="AO199" s="24"/>
      <c r="AP199" s="25"/>
      <c r="AQ199" s="23"/>
      <c r="AR199" s="23"/>
      <c r="AS199" s="23"/>
      <c r="AT199" s="27"/>
      <c r="AU199" s="26"/>
      <c r="AV199" s="23"/>
      <c r="AW199" s="23"/>
      <c r="AX199" s="24"/>
      <c r="AY199" s="26"/>
      <c r="AZ199" s="23"/>
      <c r="BA199" s="23"/>
      <c r="BB199" s="24"/>
      <c r="BC199" s="25"/>
      <c r="BD199" s="23"/>
      <c r="BE199" s="23"/>
      <c r="BF199" s="23"/>
      <c r="BG199" s="27"/>
    </row>
    <row r="200" spans="1:60" s="28" customFormat="1" ht="10" customHeight="1">
      <c r="A200" s="333">
        <v>98</v>
      </c>
      <c r="B200" s="551"/>
      <c r="C200" s="552"/>
      <c r="D200" s="549"/>
      <c r="E200" s="549"/>
      <c r="F200" s="550"/>
      <c r="G200" s="29"/>
      <c r="H200" s="30"/>
      <c r="I200" s="30"/>
      <c r="J200" s="30"/>
      <c r="K200" s="31"/>
      <c r="L200" s="32"/>
      <c r="M200" s="30"/>
      <c r="N200" s="30"/>
      <c r="O200" s="31"/>
      <c r="P200" s="33"/>
      <c r="Q200" s="30"/>
      <c r="R200" s="30"/>
      <c r="S200" s="34"/>
      <c r="T200" s="29"/>
      <c r="U200" s="30"/>
      <c r="V200" s="30"/>
      <c r="W200" s="30"/>
      <c r="X200" s="31"/>
      <c r="Y200" s="33"/>
      <c r="Z200" s="30"/>
      <c r="AA200" s="30"/>
      <c r="AB200" s="31"/>
      <c r="AC200" s="33"/>
      <c r="AD200" s="30"/>
      <c r="AE200" s="30"/>
      <c r="AF200" s="34"/>
      <c r="AG200" s="29"/>
      <c r="AH200" s="30"/>
      <c r="AI200" s="30"/>
      <c r="AJ200" s="30"/>
      <c r="AK200" s="31"/>
      <c r="AL200" s="33"/>
      <c r="AM200" s="30"/>
      <c r="AN200" s="30"/>
      <c r="AO200" s="31"/>
      <c r="AP200" s="32"/>
      <c r="AQ200" s="30"/>
      <c r="AR200" s="30"/>
      <c r="AS200" s="30"/>
      <c r="AT200" s="34"/>
      <c r="AU200" s="33"/>
      <c r="AV200" s="30"/>
      <c r="AW200" s="30"/>
      <c r="AX200" s="31"/>
      <c r="AY200" s="33"/>
      <c r="AZ200" s="30"/>
      <c r="BA200" s="30"/>
      <c r="BB200" s="31"/>
      <c r="BC200" s="32"/>
      <c r="BD200" s="30"/>
      <c r="BE200" s="30"/>
      <c r="BF200" s="30"/>
      <c r="BG200" s="34"/>
    </row>
    <row r="201" spans="1:60" s="28" customFormat="1" ht="20.149999999999999" customHeight="1">
      <c r="A201" s="333"/>
      <c r="B201" s="551"/>
      <c r="C201" s="552"/>
      <c r="D201" s="549"/>
      <c r="E201" s="549"/>
      <c r="F201" s="550"/>
      <c r="G201" s="22"/>
      <c r="H201" s="23"/>
      <c r="I201" s="23"/>
      <c r="J201" s="23"/>
      <c r="K201" s="24"/>
      <c r="L201" s="25"/>
      <c r="M201" s="23"/>
      <c r="N201" s="23"/>
      <c r="O201" s="24"/>
      <c r="P201" s="26"/>
      <c r="Q201" s="23"/>
      <c r="R201" s="23"/>
      <c r="S201" s="27"/>
      <c r="T201" s="22"/>
      <c r="U201" s="23"/>
      <c r="V201" s="23"/>
      <c r="W201" s="23"/>
      <c r="X201" s="24"/>
      <c r="Y201" s="26"/>
      <c r="Z201" s="23"/>
      <c r="AA201" s="23"/>
      <c r="AB201" s="24"/>
      <c r="AC201" s="26"/>
      <c r="AD201" s="23"/>
      <c r="AE201" s="23"/>
      <c r="AF201" s="27"/>
      <c r="AG201" s="22"/>
      <c r="AH201" s="23"/>
      <c r="AI201" s="23"/>
      <c r="AJ201" s="23"/>
      <c r="AK201" s="24"/>
      <c r="AL201" s="26"/>
      <c r="AM201" s="23"/>
      <c r="AN201" s="23"/>
      <c r="AO201" s="24"/>
      <c r="AP201" s="25"/>
      <c r="AQ201" s="23"/>
      <c r="AR201" s="23"/>
      <c r="AS201" s="23"/>
      <c r="AT201" s="27"/>
      <c r="AU201" s="26"/>
      <c r="AV201" s="23"/>
      <c r="AW201" s="23"/>
      <c r="AX201" s="24"/>
      <c r="AY201" s="26"/>
      <c r="AZ201" s="23"/>
      <c r="BA201" s="23"/>
      <c r="BB201" s="24"/>
      <c r="BC201" s="25"/>
      <c r="BD201" s="23"/>
      <c r="BE201" s="23"/>
      <c r="BF201" s="23"/>
      <c r="BG201" s="27"/>
    </row>
    <row r="202" spans="1:60" s="28" customFormat="1" ht="10" customHeight="1">
      <c r="A202" s="333">
        <v>99</v>
      </c>
      <c r="B202" s="551"/>
      <c r="C202" s="552"/>
      <c r="D202" s="549"/>
      <c r="E202" s="549"/>
      <c r="F202" s="550"/>
      <c r="G202" s="29"/>
      <c r="H202" s="30"/>
      <c r="I202" s="30"/>
      <c r="J202" s="30"/>
      <c r="K202" s="31"/>
      <c r="L202" s="32"/>
      <c r="M202" s="30"/>
      <c r="N202" s="30"/>
      <c r="O202" s="31"/>
      <c r="P202" s="33"/>
      <c r="Q202" s="30"/>
      <c r="R202" s="30"/>
      <c r="S202" s="34"/>
      <c r="T202" s="29"/>
      <c r="U202" s="30"/>
      <c r="V202" s="30"/>
      <c r="W202" s="30"/>
      <c r="X202" s="31"/>
      <c r="Y202" s="33"/>
      <c r="Z202" s="30"/>
      <c r="AA202" s="30"/>
      <c r="AB202" s="31"/>
      <c r="AC202" s="33"/>
      <c r="AD202" s="30"/>
      <c r="AE202" s="30"/>
      <c r="AF202" s="34"/>
      <c r="AG202" s="29"/>
      <c r="AH202" s="30"/>
      <c r="AI202" s="30"/>
      <c r="AJ202" s="30"/>
      <c r="AK202" s="31"/>
      <c r="AL202" s="33"/>
      <c r="AM202" s="30"/>
      <c r="AN202" s="30"/>
      <c r="AO202" s="31"/>
      <c r="AP202" s="32"/>
      <c r="AQ202" s="30"/>
      <c r="AR202" s="30"/>
      <c r="AS202" s="30"/>
      <c r="AT202" s="34"/>
      <c r="AU202" s="33"/>
      <c r="AV202" s="30"/>
      <c r="AW202" s="30"/>
      <c r="AX202" s="31"/>
      <c r="AY202" s="33"/>
      <c r="AZ202" s="30"/>
      <c r="BA202" s="30"/>
      <c r="BB202" s="31"/>
      <c r="BC202" s="32"/>
      <c r="BD202" s="30"/>
      <c r="BE202" s="30"/>
      <c r="BF202" s="30"/>
      <c r="BG202" s="34"/>
    </row>
    <row r="203" spans="1:60" s="28" customFormat="1" ht="20.149999999999999" customHeight="1">
      <c r="A203" s="333"/>
      <c r="B203" s="551"/>
      <c r="C203" s="552"/>
      <c r="D203" s="549"/>
      <c r="E203" s="549"/>
      <c r="F203" s="550"/>
      <c r="G203" s="22"/>
      <c r="H203" s="23"/>
      <c r="I203" s="23"/>
      <c r="J203" s="23"/>
      <c r="K203" s="24"/>
      <c r="L203" s="25"/>
      <c r="M203" s="23"/>
      <c r="N203" s="23"/>
      <c r="O203" s="24"/>
      <c r="P203" s="26"/>
      <c r="Q203" s="23"/>
      <c r="R203" s="23"/>
      <c r="S203" s="27"/>
      <c r="T203" s="22"/>
      <c r="U203" s="23"/>
      <c r="V203" s="23"/>
      <c r="W203" s="23"/>
      <c r="X203" s="24"/>
      <c r="Y203" s="26"/>
      <c r="Z203" s="23"/>
      <c r="AA203" s="23"/>
      <c r="AB203" s="24"/>
      <c r="AC203" s="26"/>
      <c r="AD203" s="23"/>
      <c r="AE203" s="23"/>
      <c r="AF203" s="27"/>
      <c r="AG203" s="22"/>
      <c r="AH203" s="23"/>
      <c r="AI203" s="23"/>
      <c r="AJ203" s="23"/>
      <c r="AK203" s="24"/>
      <c r="AL203" s="26"/>
      <c r="AM203" s="23"/>
      <c r="AN203" s="23"/>
      <c r="AO203" s="24"/>
      <c r="AP203" s="25"/>
      <c r="AQ203" s="23"/>
      <c r="AR203" s="23"/>
      <c r="AS203" s="23"/>
      <c r="AT203" s="27"/>
      <c r="AU203" s="26"/>
      <c r="AV203" s="23"/>
      <c r="AW203" s="23"/>
      <c r="AX203" s="24"/>
      <c r="AY203" s="26"/>
      <c r="AZ203" s="23"/>
      <c r="BA203" s="23"/>
      <c r="BB203" s="24"/>
      <c r="BC203" s="25"/>
      <c r="BD203" s="23"/>
      <c r="BE203" s="23"/>
      <c r="BF203" s="23"/>
      <c r="BG203" s="27"/>
    </row>
    <row r="204" spans="1:60" s="28" customFormat="1" ht="10" customHeight="1" thickBot="1">
      <c r="A204" s="333">
        <v>100</v>
      </c>
      <c r="B204" s="551"/>
      <c r="C204" s="552"/>
      <c r="D204" s="549"/>
      <c r="E204" s="549"/>
      <c r="F204" s="550"/>
      <c r="G204" s="29"/>
      <c r="H204" s="30"/>
      <c r="I204" s="30"/>
      <c r="J204" s="30"/>
      <c r="K204" s="31"/>
      <c r="L204" s="32"/>
      <c r="M204" s="30"/>
      <c r="N204" s="30"/>
      <c r="O204" s="31"/>
      <c r="P204" s="33"/>
      <c r="Q204" s="30"/>
      <c r="R204" s="30"/>
      <c r="S204" s="34"/>
      <c r="T204" s="29"/>
      <c r="U204" s="30"/>
      <c r="V204" s="30"/>
      <c r="W204" s="30"/>
      <c r="X204" s="31"/>
      <c r="Y204" s="33"/>
      <c r="Z204" s="30"/>
      <c r="AA204" s="30"/>
      <c r="AB204" s="31"/>
      <c r="AC204" s="33"/>
      <c r="AD204" s="30"/>
      <c r="AE204" s="30"/>
      <c r="AF204" s="34"/>
      <c r="AG204" s="29"/>
      <c r="AH204" s="30"/>
      <c r="AI204" s="30"/>
      <c r="AJ204" s="30"/>
      <c r="AK204" s="31"/>
      <c r="AL204" s="33"/>
      <c r="AM204" s="30"/>
      <c r="AN204" s="30"/>
      <c r="AO204" s="31"/>
      <c r="AP204" s="32"/>
      <c r="AQ204" s="30"/>
      <c r="AR204" s="30"/>
      <c r="AS204" s="30"/>
      <c r="AT204" s="34"/>
      <c r="AU204" s="33"/>
      <c r="AV204" s="30"/>
      <c r="AW204" s="30"/>
      <c r="AX204" s="31"/>
      <c r="AY204" s="33"/>
      <c r="AZ204" s="30"/>
      <c r="BA204" s="30"/>
      <c r="BB204" s="31"/>
      <c r="BC204" s="32"/>
      <c r="BD204" s="30"/>
      <c r="BE204" s="30"/>
      <c r="BF204" s="30"/>
      <c r="BG204" s="34"/>
    </row>
    <row r="205" spans="1:60" s="28" customFormat="1" ht="20.149999999999999" customHeight="1" thickBot="1">
      <c r="A205" s="554"/>
      <c r="B205" s="555"/>
      <c r="C205" s="556"/>
      <c r="D205" s="557"/>
      <c r="E205" s="557"/>
      <c r="F205" s="558"/>
      <c r="G205" s="39"/>
      <c r="H205" s="40"/>
      <c r="I205" s="40"/>
      <c r="J205" s="40"/>
      <c r="K205" s="41"/>
      <c r="L205" s="42"/>
      <c r="M205" s="40"/>
      <c r="N205" s="40"/>
      <c r="O205" s="41"/>
      <c r="P205" s="43"/>
      <c r="Q205" s="40"/>
      <c r="R205" s="40"/>
      <c r="S205" s="44"/>
      <c r="T205" s="39"/>
      <c r="U205" s="40"/>
      <c r="V205" s="40"/>
      <c r="W205" s="40"/>
      <c r="X205" s="41"/>
      <c r="Y205" s="43"/>
      <c r="Z205" s="40"/>
      <c r="AA205" s="40"/>
      <c r="AB205" s="41"/>
      <c r="AC205" s="43"/>
      <c r="AD205" s="40"/>
      <c r="AE205" s="40"/>
      <c r="AF205" s="44"/>
      <c r="AG205" s="39"/>
      <c r="AH205" s="40"/>
      <c r="AI205" s="40"/>
      <c r="AJ205" s="40"/>
      <c r="AK205" s="41"/>
      <c r="AL205" s="43"/>
      <c r="AM205" s="40"/>
      <c r="AN205" s="40"/>
      <c r="AO205" s="41"/>
      <c r="AP205" s="42"/>
      <c r="AQ205" s="40"/>
      <c r="AR205" s="40"/>
      <c r="AS205" s="40"/>
      <c r="AT205" s="44"/>
      <c r="AU205" s="43"/>
      <c r="AV205" s="40"/>
      <c r="AW205" s="40"/>
      <c r="AX205" s="41"/>
      <c r="AY205" s="43"/>
      <c r="AZ205" s="40"/>
      <c r="BA205" s="40"/>
      <c r="BB205" s="41"/>
      <c r="BC205" s="42"/>
      <c r="BD205" s="40"/>
      <c r="BE205" s="40"/>
      <c r="BF205" s="40"/>
      <c r="BG205" s="44"/>
      <c r="BH205" s="95" t="s">
        <v>41</v>
      </c>
    </row>
    <row r="206" spans="1:60" ht="14.5">
      <c r="F206" s="16" t="s">
        <v>28</v>
      </c>
      <c r="G206" s="96">
        <f t="shared" ref="G206:BG206" si="0">COUNTIF(G6:G205,1)+COUNTIF(G6:G205,5)</f>
        <v>0</v>
      </c>
      <c r="H206" s="97">
        <f t="shared" si="0"/>
        <v>0</v>
      </c>
      <c r="I206" s="97">
        <f t="shared" si="0"/>
        <v>0</v>
      </c>
      <c r="J206" s="97">
        <f t="shared" si="0"/>
        <v>0</v>
      </c>
      <c r="K206" s="98">
        <f t="shared" si="0"/>
        <v>0</v>
      </c>
      <c r="L206" s="99">
        <f t="shared" si="0"/>
        <v>0</v>
      </c>
      <c r="M206" s="97">
        <f t="shared" si="0"/>
        <v>0</v>
      </c>
      <c r="N206" s="97">
        <f t="shared" si="0"/>
        <v>0</v>
      </c>
      <c r="O206" s="98">
        <f t="shared" si="0"/>
        <v>0</v>
      </c>
      <c r="P206" s="100">
        <f t="shared" si="0"/>
        <v>0</v>
      </c>
      <c r="Q206" s="97">
        <f t="shared" si="0"/>
        <v>0</v>
      </c>
      <c r="R206" s="97">
        <f t="shared" si="0"/>
        <v>0</v>
      </c>
      <c r="S206" s="101">
        <f t="shared" si="0"/>
        <v>0</v>
      </c>
      <c r="T206" s="96">
        <f t="shared" si="0"/>
        <v>0</v>
      </c>
      <c r="U206" s="97">
        <f t="shared" si="0"/>
        <v>0</v>
      </c>
      <c r="V206" s="97">
        <f t="shared" si="0"/>
        <v>0</v>
      </c>
      <c r="W206" s="97">
        <f t="shared" si="0"/>
        <v>0</v>
      </c>
      <c r="X206" s="98">
        <f t="shared" si="0"/>
        <v>0</v>
      </c>
      <c r="Y206" s="100">
        <f t="shared" si="0"/>
        <v>0</v>
      </c>
      <c r="Z206" s="97">
        <f t="shared" si="0"/>
        <v>0</v>
      </c>
      <c r="AA206" s="97">
        <f t="shared" si="0"/>
        <v>0</v>
      </c>
      <c r="AB206" s="98">
        <f t="shared" si="0"/>
        <v>0</v>
      </c>
      <c r="AC206" s="100">
        <f t="shared" si="0"/>
        <v>0</v>
      </c>
      <c r="AD206" s="97">
        <f t="shared" si="0"/>
        <v>0</v>
      </c>
      <c r="AE206" s="97">
        <f t="shared" si="0"/>
        <v>0</v>
      </c>
      <c r="AF206" s="101">
        <f t="shared" si="0"/>
        <v>0</v>
      </c>
      <c r="AG206" s="96">
        <f t="shared" si="0"/>
        <v>0</v>
      </c>
      <c r="AH206" s="97">
        <f t="shared" si="0"/>
        <v>0</v>
      </c>
      <c r="AI206" s="97">
        <f t="shared" si="0"/>
        <v>0</v>
      </c>
      <c r="AJ206" s="97">
        <f t="shared" si="0"/>
        <v>0</v>
      </c>
      <c r="AK206" s="98">
        <f t="shared" si="0"/>
        <v>0</v>
      </c>
      <c r="AL206" s="100">
        <f t="shared" si="0"/>
        <v>0</v>
      </c>
      <c r="AM206" s="97">
        <f t="shared" si="0"/>
        <v>0</v>
      </c>
      <c r="AN206" s="97">
        <f t="shared" si="0"/>
        <v>0</v>
      </c>
      <c r="AO206" s="102">
        <f t="shared" si="0"/>
        <v>0</v>
      </c>
      <c r="AP206" s="99">
        <f t="shared" si="0"/>
        <v>0</v>
      </c>
      <c r="AQ206" s="97">
        <f t="shared" si="0"/>
        <v>0</v>
      </c>
      <c r="AR206" s="97">
        <f t="shared" si="0"/>
        <v>0</v>
      </c>
      <c r="AS206" s="97">
        <f t="shared" si="0"/>
        <v>0</v>
      </c>
      <c r="AT206" s="101">
        <f t="shared" si="0"/>
        <v>0</v>
      </c>
      <c r="AU206" s="100">
        <f t="shared" si="0"/>
        <v>0</v>
      </c>
      <c r="AV206" s="97">
        <f t="shared" si="0"/>
        <v>0</v>
      </c>
      <c r="AW206" s="97">
        <f t="shared" si="0"/>
        <v>0</v>
      </c>
      <c r="AX206" s="98">
        <f t="shared" si="0"/>
        <v>0</v>
      </c>
      <c r="AY206" s="100">
        <f t="shared" si="0"/>
        <v>0</v>
      </c>
      <c r="AZ206" s="97">
        <f t="shared" si="0"/>
        <v>0</v>
      </c>
      <c r="BA206" s="97">
        <f t="shared" si="0"/>
        <v>0</v>
      </c>
      <c r="BB206" s="102">
        <f t="shared" si="0"/>
        <v>0</v>
      </c>
      <c r="BC206" s="99">
        <f t="shared" si="0"/>
        <v>0</v>
      </c>
      <c r="BD206" s="97">
        <f t="shared" si="0"/>
        <v>0</v>
      </c>
      <c r="BE206" s="97">
        <f t="shared" si="0"/>
        <v>0</v>
      </c>
      <c r="BF206" s="97">
        <f t="shared" si="0"/>
        <v>0</v>
      </c>
      <c r="BG206" s="101">
        <f t="shared" si="0"/>
        <v>0</v>
      </c>
      <c r="BH206" s="46">
        <f>SUM(G206:BG206)</f>
        <v>0</v>
      </c>
    </row>
    <row r="207" spans="1:60" ht="15" thickBot="1">
      <c r="F207" s="17" t="s">
        <v>29</v>
      </c>
      <c r="G207" s="103">
        <f t="shared" ref="G207:BG207" si="1">+(COUNTIF(G6:G205,2)+COUNTIF(G6:G205,3)*0.5)</f>
        <v>0</v>
      </c>
      <c r="H207" s="104">
        <f t="shared" si="1"/>
        <v>0</v>
      </c>
      <c r="I207" s="104">
        <f t="shared" si="1"/>
        <v>0</v>
      </c>
      <c r="J207" s="104">
        <f t="shared" si="1"/>
        <v>0</v>
      </c>
      <c r="K207" s="105">
        <f t="shared" si="1"/>
        <v>0</v>
      </c>
      <c r="L207" s="106">
        <f t="shared" si="1"/>
        <v>0</v>
      </c>
      <c r="M207" s="104">
        <f t="shared" si="1"/>
        <v>0</v>
      </c>
      <c r="N207" s="104">
        <f t="shared" si="1"/>
        <v>0</v>
      </c>
      <c r="O207" s="105">
        <f t="shared" si="1"/>
        <v>0</v>
      </c>
      <c r="P207" s="107">
        <f t="shared" si="1"/>
        <v>0</v>
      </c>
      <c r="Q207" s="104">
        <f t="shared" si="1"/>
        <v>0</v>
      </c>
      <c r="R207" s="104">
        <f t="shared" si="1"/>
        <v>0</v>
      </c>
      <c r="S207" s="108">
        <f t="shared" si="1"/>
        <v>0</v>
      </c>
      <c r="T207" s="103">
        <f t="shared" si="1"/>
        <v>0</v>
      </c>
      <c r="U207" s="104">
        <f t="shared" si="1"/>
        <v>0</v>
      </c>
      <c r="V207" s="104">
        <f t="shared" si="1"/>
        <v>0</v>
      </c>
      <c r="W207" s="104">
        <f t="shared" si="1"/>
        <v>0</v>
      </c>
      <c r="X207" s="105">
        <f t="shared" si="1"/>
        <v>0</v>
      </c>
      <c r="Y207" s="107">
        <f t="shared" si="1"/>
        <v>0</v>
      </c>
      <c r="Z207" s="104">
        <f t="shared" si="1"/>
        <v>0</v>
      </c>
      <c r="AA207" s="104">
        <f t="shared" si="1"/>
        <v>0</v>
      </c>
      <c r="AB207" s="105">
        <f t="shared" si="1"/>
        <v>0</v>
      </c>
      <c r="AC207" s="107">
        <f t="shared" si="1"/>
        <v>0</v>
      </c>
      <c r="AD207" s="104">
        <f t="shared" si="1"/>
        <v>0</v>
      </c>
      <c r="AE207" s="104">
        <f t="shared" si="1"/>
        <v>0</v>
      </c>
      <c r="AF207" s="108">
        <f t="shared" si="1"/>
        <v>0</v>
      </c>
      <c r="AG207" s="103">
        <f t="shared" si="1"/>
        <v>0</v>
      </c>
      <c r="AH207" s="104">
        <f t="shared" si="1"/>
        <v>0</v>
      </c>
      <c r="AI207" s="104">
        <f t="shared" si="1"/>
        <v>0</v>
      </c>
      <c r="AJ207" s="104">
        <f t="shared" si="1"/>
        <v>0</v>
      </c>
      <c r="AK207" s="105">
        <f t="shared" si="1"/>
        <v>0</v>
      </c>
      <c r="AL207" s="107">
        <f t="shared" si="1"/>
        <v>0</v>
      </c>
      <c r="AM207" s="104">
        <f t="shared" si="1"/>
        <v>0</v>
      </c>
      <c r="AN207" s="104">
        <f t="shared" si="1"/>
        <v>0</v>
      </c>
      <c r="AO207" s="109">
        <f t="shared" si="1"/>
        <v>0</v>
      </c>
      <c r="AP207" s="106">
        <f t="shared" si="1"/>
        <v>0</v>
      </c>
      <c r="AQ207" s="104">
        <f t="shared" si="1"/>
        <v>0</v>
      </c>
      <c r="AR207" s="104">
        <f t="shared" si="1"/>
        <v>0</v>
      </c>
      <c r="AS207" s="104">
        <f t="shared" si="1"/>
        <v>0</v>
      </c>
      <c r="AT207" s="108">
        <f t="shared" si="1"/>
        <v>0</v>
      </c>
      <c r="AU207" s="110">
        <f t="shared" si="1"/>
        <v>0</v>
      </c>
      <c r="AV207" s="111">
        <f t="shared" si="1"/>
        <v>0</v>
      </c>
      <c r="AW207" s="111">
        <f t="shared" si="1"/>
        <v>0</v>
      </c>
      <c r="AX207" s="112">
        <f t="shared" si="1"/>
        <v>0</v>
      </c>
      <c r="AY207" s="110">
        <f t="shared" si="1"/>
        <v>0</v>
      </c>
      <c r="AZ207" s="111">
        <f t="shared" si="1"/>
        <v>0</v>
      </c>
      <c r="BA207" s="111">
        <f t="shared" si="1"/>
        <v>0</v>
      </c>
      <c r="BB207" s="113">
        <f t="shared" si="1"/>
        <v>0</v>
      </c>
      <c r="BC207" s="106">
        <f t="shared" si="1"/>
        <v>0</v>
      </c>
      <c r="BD207" s="104">
        <f t="shared" si="1"/>
        <v>0</v>
      </c>
      <c r="BE207" s="104">
        <f t="shared" si="1"/>
        <v>0</v>
      </c>
      <c r="BF207" s="104">
        <f t="shared" si="1"/>
        <v>0</v>
      </c>
      <c r="BG207" s="108">
        <f t="shared" si="1"/>
        <v>0</v>
      </c>
      <c r="BH207" s="47">
        <f>SUM(G207:BG207)</f>
        <v>0</v>
      </c>
    </row>
    <row r="208" spans="1:60" ht="14.5">
      <c r="F208" s="17" t="s">
        <v>30</v>
      </c>
      <c r="G208" s="321">
        <f>IF(SUM(G206:K206)=0,0,SUM(G207:K207)/SUM(G206:K206))</f>
        <v>0</v>
      </c>
      <c r="H208" s="322"/>
      <c r="I208" s="322"/>
      <c r="J208" s="322"/>
      <c r="K208" s="326"/>
      <c r="L208" s="327">
        <f>IF(SUM(L206:O206)=0,0,SUM(L207:O207)/SUM(L206:O206))</f>
        <v>0</v>
      </c>
      <c r="M208" s="322"/>
      <c r="N208" s="322"/>
      <c r="O208" s="326"/>
      <c r="P208" s="327">
        <f>IF(SUM(P206:S206)=0,0,SUM(P207:S207)/SUM(P206:S206))</f>
        <v>0</v>
      </c>
      <c r="Q208" s="322"/>
      <c r="R208" s="322"/>
      <c r="S208" s="323"/>
      <c r="T208" s="321">
        <f>IF(SUM(T206:X206)=0,0,SUM(T207:X207)/SUM(T206:X206))</f>
        <v>0</v>
      </c>
      <c r="U208" s="328"/>
      <c r="V208" s="328"/>
      <c r="W208" s="328"/>
      <c r="X208" s="329"/>
      <c r="Y208" s="327">
        <f>IF(SUM(Y206:AB206)=0,0,SUM(Y207:AB207)/SUM(Y206:AB206))</f>
        <v>0</v>
      </c>
      <c r="Z208" s="322"/>
      <c r="AA208" s="322"/>
      <c r="AB208" s="326"/>
      <c r="AC208" s="327">
        <f>IF(SUM(AC206:AF206)=0,0,SUM(AC207:AF207)/SUM(AC206:AF206))</f>
        <v>0</v>
      </c>
      <c r="AD208" s="322"/>
      <c r="AE208" s="322"/>
      <c r="AF208" s="323"/>
      <c r="AG208" s="316">
        <f>IF(SUM(AG206:AK206)=0,0,SUM(AG207:AK207)/SUM(AG206:AK206))</f>
        <v>0</v>
      </c>
      <c r="AH208" s="317"/>
      <c r="AI208" s="317"/>
      <c r="AJ208" s="317"/>
      <c r="AK208" s="317"/>
      <c r="AL208" s="318">
        <f>IF(SUM(AL206:AO206)=0,0,SUM(AL207:AO207)/SUM(AL206:AO206))</f>
        <v>0</v>
      </c>
      <c r="AM208" s="317"/>
      <c r="AN208" s="317"/>
      <c r="AO208" s="317"/>
      <c r="AP208" s="327">
        <f>IF(SUM(AP206:AT206)=0,0,SUM(AP207:AT207)/SUM(AP206:AT206))</f>
        <v>0</v>
      </c>
      <c r="AQ208" s="328"/>
      <c r="AR208" s="328"/>
      <c r="AS208" s="328"/>
      <c r="AT208" s="332"/>
      <c r="AU208" s="316">
        <f>IF(SUM(AU206:AX206)=0,0,SUM(AU207:AX207)/SUM(AU206:AX206))</f>
        <v>0</v>
      </c>
      <c r="AV208" s="317"/>
      <c r="AW208" s="317"/>
      <c r="AX208" s="317"/>
      <c r="AY208" s="318">
        <f>IF(SUM(AY206:BB206)=0,0,SUM(AY207:BB207)/SUM(AY206:BB206))</f>
        <v>0</v>
      </c>
      <c r="AZ208" s="317"/>
      <c r="BA208" s="317"/>
      <c r="BB208" s="317"/>
      <c r="BC208" s="318">
        <f>IF(SUM(BC206:BG206)=0,0,SUM(BC207:BG207)/SUM(BC206:BG206))</f>
        <v>0</v>
      </c>
      <c r="BD208" s="317"/>
      <c r="BE208" s="317"/>
      <c r="BF208" s="317"/>
      <c r="BG208" s="319"/>
    </row>
    <row r="209" spans="1:60" ht="14.5">
      <c r="F209" s="17" t="s">
        <v>31</v>
      </c>
      <c r="G209" s="320">
        <f>IF(SUM(G206:S206)=0,0,SUM(G207:S207)/SUM(G206:S206))</f>
        <v>0</v>
      </c>
      <c r="H209" s="320"/>
      <c r="I209" s="320"/>
      <c r="J209" s="320"/>
      <c r="K209" s="320"/>
      <c r="L209" s="320"/>
      <c r="M209" s="320"/>
      <c r="N209" s="320"/>
      <c r="O209" s="320"/>
      <c r="P209" s="320"/>
      <c r="Q209" s="320"/>
      <c r="R209" s="320"/>
      <c r="S209" s="320"/>
      <c r="T209" s="320">
        <f>IF(SUM(T206:AF206)=0,0,SUM(T207:AF207)/SUM(T206:AF206))</f>
        <v>0</v>
      </c>
      <c r="U209" s="320"/>
      <c r="V209" s="320"/>
      <c r="W209" s="320"/>
      <c r="X209" s="320"/>
      <c r="Y209" s="320"/>
      <c r="Z209" s="320"/>
      <c r="AA209" s="320"/>
      <c r="AB209" s="320"/>
      <c r="AC209" s="320"/>
      <c r="AD209" s="320"/>
      <c r="AE209" s="320"/>
      <c r="AF209" s="320"/>
      <c r="AG209" s="321">
        <f>IF(SUM(AG206:AT206)=0,0,SUM(AG207:AT207)/SUM(AG206:AT206))</f>
        <v>0</v>
      </c>
      <c r="AH209" s="322"/>
      <c r="AI209" s="322"/>
      <c r="AJ209" s="322"/>
      <c r="AK209" s="322"/>
      <c r="AL209" s="322"/>
      <c r="AM209" s="322"/>
      <c r="AN209" s="322"/>
      <c r="AO209" s="322"/>
      <c r="AP209" s="322"/>
      <c r="AQ209" s="322"/>
      <c r="AR209" s="322"/>
      <c r="AS209" s="322"/>
      <c r="AT209" s="323"/>
      <c r="AU209" s="321">
        <f>IF(SUM(AU206:BG206)=0,0,SUM(AU207:BG207)/SUM(AU206:BG206))</f>
        <v>0</v>
      </c>
      <c r="AV209" s="322"/>
      <c r="AW209" s="322"/>
      <c r="AX209" s="322"/>
      <c r="AY209" s="322"/>
      <c r="AZ209" s="322"/>
      <c r="BA209" s="322"/>
      <c r="BB209" s="322"/>
      <c r="BC209" s="322"/>
      <c r="BD209" s="322"/>
      <c r="BE209" s="322"/>
      <c r="BF209" s="322"/>
      <c r="BG209" s="323"/>
    </row>
    <row r="210" spans="1:60" ht="15" thickBot="1">
      <c r="F210" s="18" t="s">
        <v>38</v>
      </c>
      <c r="G210" s="313">
        <f>IF(SUM(G206:BG206)=0,0,SUM(G207:BG207)/SUM(G206:BG206))</f>
        <v>0</v>
      </c>
      <c r="H210" s="314"/>
      <c r="I210" s="314"/>
      <c r="J210" s="314"/>
      <c r="K210" s="314"/>
      <c r="L210" s="314"/>
      <c r="M210" s="314"/>
      <c r="N210" s="314"/>
      <c r="O210" s="314"/>
      <c r="P210" s="314"/>
      <c r="Q210" s="314"/>
      <c r="R210" s="314"/>
      <c r="S210" s="314"/>
      <c r="T210" s="314"/>
      <c r="U210" s="314"/>
      <c r="V210" s="314"/>
      <c r="W210" s="314"/>
      <c r="X210" s="314"/>
      <c r="Y210" s="314"/>
      <c r="Z210" s="314"/>
      <c r="AA210" s="314"/>
      <c r="AB210" s="314"/>
      <c r="AC210" s="314"/>
      <c r="AD210" s="314"/>
      <c r="AE210" s="314"/>
      <c r="AF210" s="314"/>
      <c r="AG210" s="314"/>
      <c r="AH210" s="314"/>
      <c r="AI210" s="314"/>
      <c r="AJ210" s="314"/>
      <c r="AK210" s="314"/>
      <c r="AL210" s="314"/>
      <c r="AM210" s="314"/>
      <c r="AN210" s="314"/>
      <c r="AO210" s="314"/>
      <c r="AP210" s="314"/>
      <c r="AQ210" s="314"/>
      <c r="AR210" s="314"/>
      <c r="AS210" s="314"/>
      <c r="AT210" s="314"/>
      <c r="AU210" s="314"/>
      <c r="AV210" s="314"/>
      <c r="AW210" s="314"/>
      <c r="AX210" s="314"/>
      <c r="AY210" s="314"/>
      <c r="AZ210" s="314"/>
      <c r="BA210" s="314"/>
      <c r="BB210" s="314"/>
      <c r="BC210" s="314"/>
      <c r="BD210" s="314"/>
      <c r="BE210" s="314"/>
      <c r="BF210" s="314"/>
      <c r="BG210" s="315"/>
    </row>
    <row r="211" spans="1:60" s="52" customFormat="1" ht="29.5" thickBot="1">
      <c r="A211" s="48"/>
      <c r="B211" s="49"/>
      <c r="C211" s="49"/>
      <c r="D211" s="49"/>
      <c r="E211" s="49"/>
      <c r="F211" s="50" t="s">
        <v>42</v>
      </c>
      <c r="G211" s="294">
        <f>SUM(G206:K206)</f>
        <v>0</v>
      </c>
      <c r="H211" s="295"/>
      <c r="I211" s="295"/>
      <c r="J211" s="295"/>
      <c r="K211" s="296"/>
      <c r="L211" s="297">
        <f>G211+SUM(L206:O206)</f>
        <v>0</v>
      </c>
      <c r="M211" s="295"/>
      <c r="N211" s="295"/>
      <c r="O211" s="296"/>
      <c r="P211" s="297">
        <f>L211+SUM(P206:S206)</f>
        <v>0</v>
      </c>
      <c r="Q211" s="295"/>
      <c r="R211" s="295"/>
      <c r="S211" s="298"/>
      <c r="T211" s="294">
        <f>P211+SUM(T206:X206)</f>
        <v>0</v>
      </c>
      <c r="U211" s="295"/>
      <c r="V211" s="295"/>
      <c r="W211" s="296"/>
      <c r="X211" s="297">
        <f>T211+SUM(Y206:AB206)</f>
        <v>0</v>
      </c>
      <c r="Y211" s="295"/>
      <c r="Z211" s="295"/>
      <c r="AA211" s="295"/>
      <c r="AB211" s="296"/>
      <c r="AC211" s="297">
        <f>X211+SUM(AC206:AF206)</f>
        <v>0</v>
      </c>
      <c r="AD211" s="295"/>
      <c r="AE211" s="295"/>
      <c r="AF211" s="298"/>
      <c r="AG211" s="294">
        <f>AC211+SUM(AG206:AK206)</f>
        <v>0</v>
      </c>
      <c r="AH211" s="295"/>
      <c r="AI211" s="295"/>
      <c r="AJ211" s="295"/>
      <c r="AK211" s="296"/>
      <c r="AL211" s="297">
        <f>AG211+SUM(AL206:AO206)</f>
        <v>0</v>
      </c>
      <c r="AM211" s="295"/>
      <c r="AN211" s="295"/>
      <c r="AO211" s="296"/>
      <c r="AP211" s="297">
        <f>AL211+SUM(AP206:AT206)</f>
        <v>0</v>
      </c>
      <c r="AQ211" s="295"/>
      <c r="AR211" s="295"/>
      <c r="AS211" s="298"/>
      <c r="AT211" s="294">
        <f>AP211+SUM(AU206:AX206)</f>
        <v>0</v>
      </c>
      <c r="AU211" s="295"/>
      <c r="AV211" s="295"/>
      <c r="AW211" s="295"/>
      <c r="AX211" s="296"/>
      <c r="AY211" s="297">
        <f>AT211+SUM(AY206:BB206)</f>
        <v>0</v>
      </c>
      <c r="AZ211" s="295"/>
      <c r="BA211" s="295"/>
      <c r="BB211" s="296"/>
      <c r="BC211" s="297">
        <f>AY211+SUM(BC206:BG206)</f>
        <v>0</v>
      </c>
      <c r="BD211" s="295"/>
      <c r="BE211" s="295"/>
      <c r="BF211" s="298"/>
      <c r="BG211" s="57"/>
      <c r="BH211" s="51"/>
    </row>
    <row r="212" spans="1:60">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1:60">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1:60">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1:60">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1:60">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1:60">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1:60">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1:60">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1:60">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1:60">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1:60">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1:60">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1:60">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7:5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7:59">
      <c r="G226" s="19"/>
      <c r="H226" s="19"/>
      <c r="I226" s="19"/>
      <c r="J226" s="19"/>
      <c r="K226" s="19"/>
      <c r="L226" s="19"/>
      <c r="M226" s="19"/>
      <c r="N226" s="19"/>
      <c r="O226" s="19"/>
      <c r="P226" s="19"/>
      <c r="Q226" s="19"/>
      <c r="R226" s="19"/>
      <c r="S226" s="19"/>
      <c r="T226" s="19"/>
      <c r="U226" s="19"/>
      <c r="V226" s="19"/>
      <c r="W226" s="19"/>
      <c r="X226" s="19"/>
      <c r="Y226" s="19"/>
      <c r="Z226" s="19"/>
      <c r="AA226" s="19"/>
      <c r="AB226" s="19"/>
      <c r="AC226" s="19"/>
      <c r="AD226" s="19"/>
      <c r="AE226" s="19"/>
      <c r="AF226" s="19"/>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7:5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sheetData>
  <mergeCells count="630">
    <mergeCell ref="G210:BG210"/>
    <mergeCell ref="G211:K211"/>
    <mergeCell ref="L211:O211"/>
    <mergeCell ref="P211:S211"/>
    <mergeCell ref="T211:W211"/>
    <mergeCell ref="X211:AB211"/>
    <mergeCell ref="AC211:AF211"/>
    <mergeCell ref="AG211:AK211"/>
    <mergeCell ref="AL211:AO211"/>
    <mergeCell ref="AP211:AS211"/>
    <mergeCell ref="AT211:AX211"/>
    <mergeCell ref="AY211:BB211"/>
    <mergeCell ref="BC211:BF211"/>
    <mergeCell ref="BC208:BG208"/>
    <mergeCell ref="AG209:AT209"/>
    <mergeCell ref="AU209:BG209"/>
    <mergeCell ref="A204:A205"/>
    <mergeCell ref="B204:B205"/>
    <mergeCell ref="C204:C205"/>
    <mergeCell ref="D204:D205"/>
    <mergeCell ref="E204:E205"/>
    <mergeCell ref="F204:F205"/>
    <mergeCell ref="G209:S209"/>
    <mergeCell ref="T209:AF209"/>
    <mergeCell ref="AG208:AK208"/>
    <mergeCell ref="AL208:AO208"/>
    <mergeCell ref="AY208:BB208"/>
    <mergeCell ref="G208:K208"/>
    <mergeCell ref="L208:O208"/>
    <mergeCell ref="P208:S208"/>
    <mergeCell ref="AC208:AF208"/>
    <mergeCell ref="T208:X208"/>
    <mergeCell ref="Y208:AB208"/>
    <mergeCell ref="AP208:AT208"/>
    <mergeCell ref="AU208:AX208"/>
    <mergeCell ref="A202:A203"/>
    <mergeCell ref="B202:B203"/>
    <mergeCell ref="C202:C203"/>
    <mergeCell ref="D202:D203"/>
    <mergeCell ref="E202:E203"/>
    <mergeCell ref="F202:F203"/>
    <mergeCell ref="A200:A201"/>
    <mergeCell ref="B200:B201"/>
    <mergeCell ref="C200:C201"/>
    <mergeCell ref="D200:D201"/>
    <mergeCell ref="E200:E201"/>
    <mergeCell ref="F200:F201"/>
    <mergeCell ref="A198:A199"/>
    <mergeCell ref="B198:B199"/>
    <mergeCell ref="C198:C199"/>
    <mergeCell ref="D198:D199"/>
    <mergeCell ref="E198:E199"/>
    <mergeCell ref="F198:F199"/>
    <mergeCell ref="A196:A197"/>
    <mergeCell ref="B196:B197"/>
    <mergeCell ref="C196:C197"/>
    <mergeCell ref="D196:D197"/>
    <mergeCell ref="E196:E197"/>
    <mergeCell ref="F196:F197"/>
    <mergeCell ref="A194:A195"/>
    <mergeCell ref="B194:B195"/>
    <mergeCell ref="C194:C195"/>
    <mergeCell ref="D194:D195"/>
    <mergeCell ref="E194:E195"/>
    <mergeCell ref="F194:F195"/>
    <mergeCell ref="A192:A193"/>
    <mergeCell ref="B192:B193"/>
    <mergeCell ref="C192:C193"/>
    <mergeCell ref="D192:D193"/>
    <mergeCell ref="E192:E193"/>
    <mergeCell ref="F192:F193"/>
    <mergeCell ref="A190:A191"/>
    <mergeCell ref="B190:B191"/>
    <mergeCell ref="C190:C191"/>
    <mergeCell ref="D190:D191"/>
    <mergeCell ref="E190:E191"/>
    <mergeCell ref="F190:F191"/>
    <mergeCell ref="A188:A189"/>
    <mergeCell ref="B188:B189"/>
    <mergeCell ref="C188:C189"/>
    <mergeCell ref="D188:D189"/>
    <mergeCell ref="E188:E189"/>
    <mergeCell ref="F188:F189"/>
    <mergeCell ref="A186:A187"/>
    <mergeCell ref="B186:B187"/>
    <mergeCell ref="C186:C187"/>
    <mergeCell ref="D186:D187"/>
    <mergeCell ref="E186:E187"/>
    <mergeCell ref="F186:F187"/>
    <mergeCell ref="A184:A185"/>
    <mergeCell ref="B184:B185"/>
    <mergeCell ref="C184:C185"/>
    <mergeCell ref="D184:D185"/>
    <mergeCell ref="E184:E185"/>
    <mergeCell ref="F184:F185"/>
    <mergeCell ref="A182:A183"/>
    <mergeCell ref="B182:B183"/>
    <mergeCell ref="C182:C183"/>
    <mergeCell ref="D182:D183"/>
    <mergeCell ref="E182:E183"/>
    <mergeCell ref="F182:F183"/>
    <mergeCell ref="A180:A181"/>
    <mergeCell ref="B180:B181"/>
    <mergeCell ref="C180:C181"/>
    <mergeCell ref="D180:D181"/>
    <mergeCell ref="E180:E181"/>
    <mergeCell ref="F180:F181"/>
    <mergeCell ref="A178:A179"/>
    <mergeCell ref="B178:B179"/>
    <mergeCell ref="C178:C179"/>
    <mergeCell ref="D178:D179"/>
    <mergeCell ref="E178:E179"/>
    <mergeCell ref="F178:F179"/>
    <mergeCell ref="A176:A177"/>
    <mergeCell ref="B176:B177"/>
    <mergeCell ref="C176:C177"/>
    <mergeCell ref="D176:D177"/>
    <mergeCell ref="E176:E177"/>
    <mergeCell ref="F176:F177"/>
    <mergeCell ref="A174:A175"/>
    <mergeCell ref="B174:B175"/>
    <mergeCell ref="C174:C175"/>
    <mergeCell ref="D174:D175"/>
    <mergeCell ref="E174:E175"/>
    <mergeCell ref="F174:F175"/>
    <mergeCell ref="A172:A173"/>
    <mergeCell ref="B172:B173"/>
    <mergeCell ref="C172:C173"/>
    <mergeCell ref="D172:D173"/>
    <mergeCell ref="E172:E173"/>
    <mergeCell ref="F172:F173"/>
    <mergeCell ref="A170:A171"/>
    <mergeCell ref="B170:B171"/>
    <mergeCell ref="C170:C171"/>
    <mergeCell ref="D170:D171"/>
    <mergeCell ref="E170:E171"/>
    <mergeCell ref="F170:F171"/>
    <mergeCell ref="A168:A169"/>
    <mergeCell ref="B168:B169"/>
    <mergeCell ref="C168:C169"/>
    <mergeCell ref="D168:D169"/>
    <mergeCell ref="E168:E169"/>
    <mergeCell ref="F168:F169"/>
    <mergeCell ref="A166:A167"/>
    <mergeCell ref="B166:B167"/>
    <mergeCell ref="C166:C167"/>
    <mergeCell ref="D166:D167"/>
    <mergeCell ref="E166:E167"/>
    <mergeCell ref="F166:F167"/>
    <mergeCell ref="A164:A165"/>
    <mergeCell ref="B164:B165"/>
    <mergeCell ref="C164:C165"/>
    <mergeCell ref="D164:D165"/>
    <mergeCell ref="E164:E165"/>
    <mergeCell ref="F164:F165"/>
    <mergeCell ref="A162:A163"/>
    <mergeCell ref="B162:B163"/>
    <mergeCell ref="C162:C163"/>
    <mergeCell ref="D162:D163"/>
    <mergeCell ref="E162:E163"/>
    <mergeCell ref="F162:F163"/>
    <mergeCell ref="A160:A161"/>
    <mergeCell ref="B160:B161"/>
    <mergeCell ref="C160:C161"/>
    <mergeCell ref="D160:D161"/>
    <mergeCell ref="E160:E161"/>
    <mergeCell ref="F160:F161"/>
    <mergeCell ref="A158:A159"/>
    <mergeCell ref="B158:B159"/>
    <mergeCell ref="C158:C159"/>
    <mergeCell ref="D158:D159"/>
    <mergeCell ref="E158:E159"/>
    <mergeCell ref="F158:F159"/>
    <mergeCell ref="A156:A157"/>
    <mergeCell ref="B156:B157"/>
    <mergeCell ref="C156:C157"/>
    <mergeCell ref="D156:D157"/>
    <mergeCell ref="E156:E157"/>
    <mergeCell ref="F156:F157"/>
    <mergeCell ref="A154:A155"/>
    <mergeCell ref="B154:B155"/>
    <mergeCell ref="C154:C155"/>
    <mergeCell ref="D154:D155"/>
    <mergeCell ref="E154:E155"/>
    <mergeCell ref="F154:F155"/>
    <mergeCell ref="A152:A153"/>
    <mergeCell ref="B152:B153"/>
    <mergeCell ref="C152:C153"/>
    <mergeCell ref="D152:D153"/>
    <mergeCell ref="E152:E153"/>
    <mergeCell ref="F152:F153"/>
    <mergeCell ref="A150:A151"/>
    <mergeCell ref="B150:B151"/>
    <mergeCell ref="C150:C151"/>
    <mergeCell ref="D150:D151"/>
    <mergeCell ref="E150:E151"/>
    <mergeCell ref="F150:F151"/>
    <mergeCell ref="A148:A149"/>
    <mergeCell ref="B148:B149"/>
    <mergeCell ref="C148:C149"/>
    <mergeCell ref="D148:D149"/>
    <mergeCell ref="E148:E149"/>
    <mergeCell ref="F148:F149"/>
    <mergeCell ref="A146:A147"/>
    <mergeCell ref="B146:B147"/>
    <mergeCell ref="C146:C147"/>
    <mergeCell ref="D146:D147"/>
    <mergeCell ref="E146:E147"/>
    <mergeCell ref="F146:F147"/>
    <mergeCell ref="A144:A145"/>
    <mergeCell ref="B144:B145"/>
    <mergeCell ref="C144:C145"/>
    <mergeCell ref="D144:D145"/>
    <mergeCell ref="E144:E145"/>
    <mergeCell ref="F144:F145"/>
    <mergeCell ref="A142:A143"/>
    <mergeCell ref="B142:B143"/>
    <mergeCell ref="C142:C143"/>
    <mergeCell ref="D142:D143"/>
    <mergeCell ref="E142:E143"/>
    <mergeCell ref="F142:F143"/>
    <mergeCell ref="A140:A141"/>
    <mergeCell ref="B140:B141"/>
    <mergeCell ref="C140:C141"/>
    <mergeCell ref="D140:D141"/>
    <mergeCell ref="E140:E141"/>
    <mergeCell ref="F140:F141"/>
    <mergeCell ref="A138:A139"/>
    <mergeCell ref="B138:B139"/>
    <mergeCell ref="C138:C139"/>
    <mergeCell ref="D138:D139"/>
    <mergeCell ref="E138:E139"/>
    <mergeCell ref="F138:F139"/>
    <mergeCell ref="A136:A137"/>
    <mergeCell ref="B136:B137"/>
    <mergeCell ref="C136:C137"/>
    <mergeCell ref="D136:D137"/>
    <mergeCell ref="E136:E137"/>
    <mergeCell ref="F136:F137"/>
    <mergeCell ref="A134:A135"/>
    <mergeCell ref="B134:B135"/>
    <mergeCell ref="C134:C135"/>
    <mergeCell ref="D134:D135"/>
    <mergeCell ref="E134:E135"/>
    <mergeCell ref="F134:F135"/>
    <mergeCell ref="A132:A133"/>
    <mergeCell ref="B132:B133"/>
    <mergeCell ref="C132:C133"/>
    <mergeCell ref="D132:D133"/>
    <mergeCell ref="E132:E133"/>
    <mergeCell ref="F132:F133"/>
    <mergeCell ref="A130:A131"/>
    <mergeCell ref="B130:B131"/>
    <mergeCell ref="C130:C131"/>
    <mergeCell ref="D130:D131"/>
    <mergeCell ref="E130:E131"/>
    <mergeCell ref="F130:F131"/>
    <mergeCell ref="A128:A129"/>
    <mergeCell ref="B128:B129"/>
    <mergeCell ref="C128:C129"/>
    <mergeCell ref="D128:D129"/>
    <mergeCell ref="E128:E129"/>
    <mergeCell ref="F128:F129"/>
    <mergeCell ref="A126:A127"/>
    <mergeCell ref="B126:B127"/>
    <mergeCell ref="C126:C127"/>
    <mergeCell ref="D126:D127"/>
    <mergeCell ref="E126:E127"/>
    <mergeCell ref="F126:F127"/>
    <mergeCell ref="A124:A125"/>
    <mergeCell ref="B124:B125"/>
    <mergeCell ref="C124:C125"/>
    <mergeCell ref="D124:D125"/>
    <mergeCell ref="E124:E125"/>
    <mergeCell ref="F124:F125"/>
    <mergeCell ref="A122:A123"/>
    <mergeCell ref="B122:B123"/>
    <mergeCell ref="C122:C123"/>
    <mergeCell ref="D122:D123"/>
    <mergeCell ref="E122:E123"/>
    <mergeCell ref="F122:F123"/>
    <mergeCell ref="A120:A121"/>
    <mergeCell ref="B120:B121"/>
    <mergeCell ref="C120:C121"/>
    <mergeCell ref="D120:D121"/>
    <mergeCell ref="E120:E121"/>
    <mergeCell ref="F120:F121"/>
    <mergeCell ref="A118:A119"/>
    <mergeCell ref="B118:B119"/>
    <mergeCell ref="C118:C119"/>
    <mergeCell ref="D118:D119"/>
    <mergeCell ref="E118:E119"/>
    <mergeCell ref="F118:F119"/>
    <mergeCell ref="A116:A117"/>
    <mergeCell ref="B116:B117"/>
    <mergeCell ref="C116:C117"/>
    <mergeCell ref="D116:D117"/>
    <mergeCell ref="E116:E117"/>
    <mergeCell ref="F116:F117"/>
    <mergeCell ref="A114:A115"/>
    <mergeCell ref="B114:B115"/>
    <mergeCell ref="C114:C115"/>
    <mergeCell ref="D114:D115"/>
    <mergeCell ref="E114:E115"/>
    <mergeCell ref="F114:F115"/>
    <mergeCell ref="A112:A113"/>
    <mergeCell ref="B112:B113"/>
    <mergeCell ref="C112:C113"/>
    <mergeCell ref="D112:D113"/>
    <mergeCell ref="E112:E113"/>
    <mergeCell ref="F112:F113"/>
    <mergeCell ref="A110:A111"/>
    <mergeCell ref="B110:B111"/>
    <mergeCell ref="C110:C111"/>
    <mergeCell ref="D110:D111"/>
    <mergeCell ref="E110:E111"/>
    <mergeCell ref="F110:F111"/>
    <mergeCell ref="A108:A109"/>
    <mergeCell ref="B108:B109"/>
    <mergeCell ref="C108:C109"/>
    <mergeCell ref="D108:D109"/>
    <mergeCell ref="E108:E109"/>
    <mergeCell ref="F108:F109"/>
    <mergeCell ref="A106:A107"/>
    <mergeCell ref="B106:B107"/>
    <mergeCell ref="C106:C107"/>
    <mergeCell ref="D106:D107"/>
    <mergeCell ref="E106:E107"/>
    <mergeCell ref="F106:F107"/>
    <mergeCell ref="A104:A105"/>
    <mergeCell ref="B104:B105"/>
    <mergeCell ref="C104:C105"/>
    <mergeCell ref="D104:D105"/>
    <mergeCell ref="E104:E105"/>
    <mergeCell ref="F104:F105"/>
    <mergeCell ref="A102:A103"/>
    <mergeCell ref="B102:B103"/>
    <mergeCell ref="C102:C103"/>
    <mergeCell ref="D102:D103"/>
    <mergeCell ref="E102:E103"/>
    <mergeCell ref="F102:F103"/>
    <mergeCell ref="A100:A101"/>
    <mergeCell ref="B100:B101"/>
    <mergeCell ref="C100:C101"/>
    <mergeCell ref="D100:D101"/>
    <mergeCell ref="E100:E101"/>
    <mergeCell ref="F100:F101"/>
    <mergeCell ref="A98:A99"/>
    <mergeCell ref="B98:B99"/>
    <mergeCell ref="C98:C99"/>
    <mergeCell ref="D98:D99"/>
    <mergeCell ref="E98:E99"/>
    <mergeCell ref="F98:F99"/>
    <mergeCell ref="A96:A97"/>
    <mergeCell ref="B96:B97"/>
    <mergeCell ref="C96:C97"/>
    <mergeCell ref="D96:D97"/>
    <mergeCell ref="E96:E97"/>
    <mergeCell ref="F96:F97"/>
    <mergeCell ref="A94:A95"/>
    <mergeCell ref="B94:B95"/>
    <mergeCell ref="C94:C95"/>
    <mergeCell ref="D94:D95"/>
    <mergeCell ref="E94:E95"/>
    <mergeCell ref="F94:F95"/>
    <mergeCell ref="A88:A89"/>
    <mergeCell ref="D88:D89"/>
    <mergeCell ref="E88:E89"/>
    <mergeCell ref="F88:F89"/>
    <mergeCell ref="A86:A87"/>
    <mergeCell ref="D86:D87"/>
    <mergeCell ref="E86:E87"/>
    <mergeCell ref="F86:F87"/>
    <mergeCell ref="A92:A93"/>
    <mergeCell ref="B92:B93"/>
    <mergeCell ref="C92:C93"/>
    <mergeCell ref="D92:D93"/>
    <mergeCell ref="E92:E93"/>
    <mergeCell ref="F92:F93"/>
    <mergeCell ref="A90:A91"/>
    <mergeCell ref="B90:B91"/>
    <mergeCell ref="C90:C91"/>
    <mergeCell ref="D90:D91"/>
    <mergeCell ref="E90:E91"/>
    <mergeCell ref="F90:F91"/>
    <mergeCell ref="B86:B87"/>
    <mergeCell ref="C86:C87"/>
    <mergeCell ref="B88:B89"/>
    <mergeCell ref="C88:C89"/>
    <mergeCell ref="A80:A81"/>
    <mergeCell ref="D80:D81"/>
    <mergeCell ref="E80:E81"/>
    <mergeCell ref="F80:F81"/>
    <mergeCell ref="A78:A79"/>
    <mergeCell ref="D78:D79"/>
    <mergeCell ref="E78:E79"/>
    <mergeCell ref="F78:F79"/>
    <mergeCell ref="A84:A85"/>
    <mergeCell ref="D84:D85"/>
    <mergeCell ref="E84:E85"/>
    <mergeCell ref="F84:F85"/>
    <mergeCell ref="A82:A83"/>
    <mergeCell ref="D82:D83"/>
    <mergeCell ref="E82:E83"/>
    <mergeCell ref="F82:F83"/>
    <mergeCell ref="B78:B79"/>
    <mergeCell ref="C78:C79"/>
    <mergeCell ref="B80:B81"/>
    <mergeCell ref="C80:C81"/>
    <mergeCell ref="B82:B83"/>
    <mergeCell ref="C82:C83"/>
    <mergeCell ref="B84:B85"/>
    <mergeCell ref="C84:C85"/>
    <mergeCell ref="F70:F71"/>
    <mergeCell ref="A76:A77"/>
    <mergeCell ref="D76:D77"/>
    <mergeCell ref="E76:E77"/>
    <mergeCell ref="F76:F77"/>
    <mergeCell ref="A74:A75"/>
    <mergeCell ref="D74:D75"/>
    <mergeCell ref="E74:E75"/>
    <mergeCell ref="F74:F75"/>
    <mergeCell ref="B72:B73"/>
    <mergeCell ref="C72:C73"/>
    <mergeCell ref="B74:B75"/>
    <mergeCell ref="C74:C75"/>
    <mergeCell ref="B76:B77"/>
    <mergeCell ref="C76:C77"/>
    <mergeCell ref="A72:A73"/>
    <mergeCell ref="D72:D73"/>
    <mergeCell ref="E72:E73"/>
    <mergeCell ref="F72:F73"/>
    <mergeCell ref="A70:A71"/>
    <mergeCell ref="D70:D71"/>
    <mergeCell ref="E70:E71"/>
    <mergeCell ref="B70:B71"/>
    <mergeCell ref="C70:C71"/>
    <mergeCell ref="A64:A65"/>
    <mergeCell ref="D64:D65"/>
    <mergeCell ref="E64:E65"/>
    <mergeCell ref="F64:F65"/>
    <mergeCell ref="A62:A63"/>
    <mergeCell ref="D62:D63"/>
    <mergeCell ref="E62:E63"/>
    <mergeCell ref="F62:F63"/>
    <mergeCell ref="A68:A69"/>
    <mergeCell ref="D68:D69"/>
    <mergeCell ref="E68:E69"/>
    <mergeCell ref="F68:F69"/>
    <mergeCell ref="A66:A67"/>
    <mergeCell ref="D66:D67"/>
    <mergeCell ref="E66:E67"/>
    <mergeCell ref="F66:F67"/>
    <mergeCell ref="B62:B63"/>
    <mergeCell ref="C62:C63"/>
    <mergeCell ref="B64:B65"/>
    <mergeCell ref="C64:C65"/>
    <mergeCell ref="B66:B67"/>
    <mergeCell ref="C66:C67"/>
    <mergeCell ref="B68:B69"/>
    <mergeCell ref="C68:C69"/>
    <mergeCell ref="A56:A57"/>
    <mergeCell ref="D56:D57"/>
    <mergeCell ref="E56:E57"/>
    <mergeCell ref="F56:F57"/>
    <mergeCell ref="A54:A55"/>
    <mergeCell ref="D54:D55"/>
    <mergeCell ref="E54:E55"/>
    <mergeCell ref="F54:F55"/>
    <mergeCell ref="A60:A61"/>
    <mergeCell ref="D60:D61"/>
    <mergeCell ref="E60:E61"/>
    <mergeCell ref="F60:F61"/>
    <mergeCell ref="A58:A59"/>
    <mergeCell ref="D58:D59"/>
    <mergeCell ref="E58:E59"/>
    <mergeCell ref="F58:F59"/>
    <mergeCell ref="B54:B55"/>
    <mergeCell ref="C54:C55"/>
    <mergeCell ref="B56:B57"/>
    <mergeCell ref="C56:C57"/>
    <mergeCell ref="B58:B59"/>
    <mergeCell ref="C58:C59"/>
    <mergeCell ref="B60:B61"/>
    <mergeCell ref="C60:C61"/>
    <mergeCell ref="A48:A49"/>
    <mergeCell ref="D48:D49"/>
    <mergeCell ref="E48:E49"/>
    <mergeCell ref="F48:F49"/>
    <mergeCell ref="A46:A47"/>
    <mergeCell ref="D46:D47"/>
    <mergeCell ref="E46:E47"/>
    <mergeCell ref="F46:F47"/>
    <mergeCell ref="A52:A53"/>
    <mergeCell ref="D52:D53"/>
    <mergeCell ref="E52:E53"/>
    <mergeCell ref="F52:F53"/>
    <mergeCell ref="A50:A51"/>
    <mergeCell ref="D50:D51"/>
    <mergeCell ref="E50:E51"/>
    <mergeCell ref="F50:F51"/>
    <mergeCell ref="B46:B47"/>
    <mergeCell ref="C46:C47"/>
    <mergeCell ref="B48:B49"/>
    <mergeCell ref="C48:C49"/>
    <mergeCell ref="B50:B51"/>
    <mergeCell ref="C50:C51"/>
    <mergeCell ref="B52:B53"/>
    <mergeCell ref="C52:C53"/>
    <mergeCell ref="F38:F39"/>
    <mergeCell ref="A44:A45"/>
    <mergeCell ref="D44:D45"/>
    <mergeCell ref="E44:E45"/>
    <mergeCell ref="F44:F45"/>
    <mergeCell ref="A42:A43"/>
    <mergeCell ref="D42:D43"/>
    <mergeCell ref="E42:E43"/>
    <mergeCell ref="F42:F43"/>
    <mergeCell ref="B40:B41"/>
    <mergeCell ref="C40:C41"/>
    <mergeCell ref="B42:B43"/>
    <mergeCell ref="C42:C43"/>
    <mergeCell ref="B44:B45"/>
    <mergeCell ref="C44:C45"/>
    <mergeCell ref="A40:A41"/>
    <mergeCell ref="D40:D41"/>
    <mergeCell ref="E40:E41"/>
    <mergeCell ref="F40:F41"/>
    <mergeCell ref="A38:A39"/>
    <mergeCell ref="D38:D39"/>
    <mergeCell ref="E38:E39"/>
    <mergeCell ref="B38:B39"/>
    <mergeCell ref="C38:C39"/>
    <mergeCell ref="A32:A33"/>
    <mergeCell ref="D32:D33"/>
    <mergeCell ref="E32:E33"/>
    <mergeCell ref="F32:F33"/>
    <mergeCell ref="A30:A31"/>
    <mergeCell ref="D30:D31"/>
    <mergeCell ref="E30:E31"/>
    <mergeCell ref="F30:F31"/>
    <mergeCell ref="A36:A37"/>
    <mergeCell ref="D36:D37"/>
    <mergeCell ref="E36:E37"/>
    <mergeCell ref="F36:F37"/>
    <mergeCell ref="A34:A35"/>
    <mergeCell ref="D34:D35"/>
    <mergeCell ref="E34:E35"/>
    <mergeCell ref="F34:F35"/>
    <mergeCell ref="B30:B31"/>
    <mergeCell ref="C30:C31"/>
    <mergeCell ref="B32:B33"/>
    <mergeCell ref="C32:C33"/>
    <mergeCell ref="B34:B35"/>
    <mergeCell ref="C34:C35"/>
    <mergeCell ref="B36:B37"/>
    <mergeCell ref="C36:C37"/>
    <mergeCell ref="A24:A25"/>
    <mergeCell ref="D24:D25"/>
    <mergeCell ref="E24:E25"/>
    <mergeCell ref="F24:F25"/>
    <mergeCell ref="A22:A23"/>
    <mergeCell ref="D22:D23"/>
    <mergeCell ref="E22:E23"/>
    <mergeCell ref="F22:F23"/>
    <mergeCell ref="A28:A29"/>
    <mergeCell ref="D28:D29"/>
    <mergeCell ref="E28:E29"/>
    <mergeCell ref="F28:F29"/>
    <mergeCell ref="A26:A27"/>
    <mergeCell ref="D26:D27"/>
    <mergeCell ref="E26:E27"/>
    <mergeCell ref="F26:F27"/>
    <mergeCell ref="B22:B23"/>
    <mergeCell ref="C22:C23"/>
    <mergeCell ref="B24:B25"/>
    <mergeCell ref="C24:C25"/>
    <mergeCell ref="B26:B27"/>
    <mergeCell ref="C26:C27"/>
    <mergeCell ref="B28:B29"/>
    <mergeCell ref="C28:C29"/>
    <mergeCell ref="A20:A21"/>
    <mergeCell ref="D20:D21"/>
    <mergeCell ref="E20:E21"/>
    <mergeCell ref="F20:F21"/>
    <mergeCell ref="A18:A19"/>
    <mergeCell ref="D18:D19"/>
    <mergeCell ref="E18:E19"/>
    <mergeCell ref="F18:F19"/>
    <mergeCell ref="B18:B19"/>
    <mergeCell ref="C18:C19"/>
    <mergeCell ref="B20:B21"/>
    <mergeCell ref="C20:C21"/>
    <mergeCell ref="F6:F7"/>
    <mergeCell ref="A8:A9"/>
    <mergeCell ref="D8:D9"/>
    <mergeCell ref="E8:E9"/>
    <mergeCell ref="F8:F9"/>
    <mergeCell ref="C1:C4"/>
    <mergeCell ref="A6:A7"/>
    <mergeCell ref="D6:D7"/>
    <mergeCell ref="E6:E7"/>
    <mergeCell ref="B6:B7"/>
    <mergeCell ref="C6:C7"/>
    <mergeCell ref="B8:B9"/>
    <mergeCell ref="C8:C9"/>
    <mergeCell ref="A12:A13"/>
    <mergeCell ref="D12:D13"/>
    <mergeCell ref="E12:E13"/>
    <mergeCell ref="F12:F13"/>
    <mergeCell ref="A10:A11"/>
    <mergeCell ref="D10:D11"/>
    <mergeCell ref="E10:E11"/>
    <mergeCell ref="F10:F11"/>
    <mergeCell ref="A16:A17"/>
    <mergeCell ref="D16:D17"/>
    <mergeCell ref="E16:E17"/>
    <mergeCell ref="F16:F17"/>
    <mergeCell ref="A14:A15"/>
    <mergeCell ref="D14:D15"/>
    <mergeCell ref="E14:E15"/>
    <mergeCell ref="F14:F15"/>
    <mergeCell ref="B10:B11"/>
    <mergeCell ref="C10:C11"/>
    <mergeCell ref="B12:B13"/>
    <mergeCell ref="C12:C13"/>
    <mergeCell ref="B14:B15"/>
    <mergeCell ref="C14:C15"/>
    <mergeCell ref="B16:B17"/>
    <mergeCell ref="C16:C17"/>
  </mergeCells>
  <conditionalFormatting sqref="G208:G210">
    <cfRule type="cellIs" dxfId="239" priority="1" stopIfTrue="1" operator="greaterThan">
      <formula>0.95</formula>
    </cfRule>
    <cfRule type="cellIs" dxfId="238" priority="2" stopIfTrue="1" operator="between">
      <formula>0.9</formula>
      <formula>0.95</formula>
    </cfRule>
    <cfRule type="cellIs" dxfId="237" priority="3" stopIfTrue="1" operator="lessThan">
      <formula>0.9</formula>
    </cfRule>
  </conditionalFormatting>
  <conditionalFormatting sqref="G6:BF6">
    <cfRule type="cellIs" dxfId="236" priority="144" stopIfTrue="1" operator="equal">
      <formula>1</formula>
    </cfRule>
    <cfRule type="cellIs" dxfId="235" priority="145" stopIfTrue="1" operator="equal">
      <formula>5</formula>
    </cfRule>
    <cfRule type="cellIs" dxfId="234" priority="149" stopIfTrue="1" operator="equal">
      <formula>1</formula>
    </cfRule>
    <cfRule type="cellIs" dxfId="233" priority="150" stopIfTrue="1" operator="equal">
      <formula>5</formula>
    </cfRule>
  </conditionalFormatting>
  <conditionalFormatting sqref="G6:BF7">
    <cfRule type="cellIs" dxfId="232" priority="151" stopIfTrue="1" operator="equal">
      <formula>2</formula>
    </cfRule>
    <cfRule type="cellIs" dxfId="231" priority="152" stopIfTrue="1" operator="equal">
      <formula>3</formula>
    </cfRule>
    <cfRule type="cellIs" dxfId="230" priority="153" stopIfTrue="1" operator="equal">
      <formula>4</formula>
    </cfRule>
  </conditionalFormatting>
  <conditionalFormatting sqref="G7:BF7">
    <cfRule type="cellIs" dxfId="229" priority="141" stopIfTrue="1" operator="equal">
      <formula>2</formula>
    </cfRule>
    <cfRule type="cellIs" dxfId="228" priority="142" stopIfTrue="1" operator="equal">
      <formula>3</formula>
    </cfRule>
    <cfRule type="cellIs" dxfId="227" priority="143" stopIfTrue="1" operator="equal">
      <formula>4</formula>
    </cfRule>
    <cfRule type="cellIs" dxfId="226" priority="146" stopIfTrue="1" operator="equal">
      <formula>2</formula>
    </cfRule>
    <cfRule type="cellIs" dxfId="225" priority="147" stopIfTrue="1" operator="equal">
      <formula>3</formula>
    </cfRule>
    <cfRule type="cellIs" dxfId="224" priority="148" stopIfTrue="1" operator="equal">
      <formula>4</formula>
    </cfRule>
  </conditionalFormatting>
  <conditionalFormatting sqref="G8:BF8 G10:BF10 G12:BF12 G14:BF14 G16:BF16 G18:BF18 G20:BF20 G22:BF22 G24:BF24 G26:BF26 G28:BF28 G30:BF30 G32:BF32 G34:BF34 G36:BF36 G38:BF38 G40:BF40 G42:BF42 G44:BF44 G46:BF46 G48:BF48 G50:BF50 G52:BF52 G54:BF54 G56:BF56 G58:BF58 G60:BF60 G62:BF62 G64:BF64 G66:BF66 G68:BF68 G70:BF70 G72:BF72 G74:BF74 G76:BF76 G78:BF78 G80:BF80 G82:BF82 G84:BF84 G86:BF86 G88:BF88 G90:BF90 G92:BF92 G94:BF94 G96:BF96 G98:BF98 G100:BF100 G102:BF102 G104:BF104 G106:BF106 G108:BF108 G110:BF110 G112:BF112 G114:BF114 G116:BF116 G118:BF118 G120:BF120 G122:BF122 G124:BF124 G126:BF126 G128:BF128 G130:BF130 G132:BF132 G134:BF134 G136:BF136 G138:BF138 G140:BF140 G142:BF142 G144:BF144 G146:BF146 G148:BF148 G150:BF150 G152:BF152 G154:BF154 G156:BF156 G158:BF158 G160:BF160 G162:BF162 G164:BF164 G166:BF166 G168:BF168 G170:BF170 G172:BF172 G174:BF174 G176:BF176 G178:BF178 G180:BF180 G182:BF182 G184:BF184 G186:BF186 G188:BF188 G190:BF190 G192:BF192 G194:BF194 G196:BF196 G198:BF198 G200:BF200 G202:BF202">
    <cfRule type="cellIs" dxfId="223" priority="103" stopIfTrue="1" operator="equal">
      <formula>1</formula>
    </cfRule>
    <cfRule type="cellIs" dxfId="222" priority="104" stopIfTrue="1" operator="equal">
      <formula>5</formula>
    </cfRule>
    <cfRule type="cellIs" dxfId="221" priority="108" stopIfTrue="1" operator="equal">
      <formula>1</formula>
    </cfRule>
    <cfRule type="cellIs" dxfId="220" priority="109" stopIfTrue="1" operator="equal">
      <formula>5</formula>
    </cfRule>
  </conditionalFormatting>
  <conditionalFormatting sqref="G8:BF203">
    <cfRule type="cellIs" dxfId="219" priority="110" stopIfTrue="1" operator="equal">
      <formula>2</formula>
    </cfRule>
    <cfRule type="cellIs" dxfId="218" priority="111" stopIfTrue="1" operator="equal">
      <formula>3</formula>
    </cfRule>
    <cfRule type="cellIs" dxfId="217" priority="112" stopIfTrue="1" operator="equal">
      <formula>4</formula>
    </cfRule>
  </conditionalFormatting>
  <conditionalFormatting sqref="G9:BF9 G11:BF11 G13:BF13 G15:BF15 G17:BF17 G19:BF19 G21:BF21 G23:BF23 G25:BF25 G27:BF27 G29:BF29 G31:BF31 G33:BF33 G35:BF35 G37:BF37 G39:BF39 G41:BF41 G43:BF43 G45:BF45 G47:BF47 G49:BF49 G51:BF51 G53:BF53 G55:BF55 G57:BF57 G59:BF59 G61:BF61 G63:BF63 G65:BF65 G67:BF67 G69:BF69 G71:BF71 G73:BF73 G75:BF75 G77:BF77 G79:BF79 G81:BF81 G83:BF83 G85:BF85 G87:BF87 G89:BF89 G91:BF91 G93:BF93 G95:BF95 G97:BF97 G99:BF99 G101:BF101 G103:BF103 G105:BF105 G107:BF107 G109:BF109 G111:BF111 G113:BF113 G115:BF115 G117:BF117 G119:BF119 G121:BF121 G123:BF123 G125:BF125 G127:BF127 G129:BF129 G131:BF131 G133:BF133 G135:BF135 G137:BF137 G139:BF139 G141:BF141 G143:BF143 G145:BF145 G147:BF147 G149:BF149 G151:BF151 G153:BF153 G155:BF155 G157:BF157 G159:BF159 G161:BF161 G163:BF163 G165:BF165 G167:BF167 G169:BF169 G171:BF171 G173:BF173 G175:BF175 G177:BF177 G179:BF179 G181:BF181 G183:BF183 G185:BF185 G187:BF187 G189:BF189 G191:BF191 G193:BF193 G195:BF195 G197:BF197 G199:BF199 G201:BF201 G203:BF203">
    <cfRule type="cellIs" dxfId="216" priority="100" stopIfTrue="1" operator="equal">
      <formula>2</formula>
    </cfRule>
    <cfRule type="cellIs" dxfId="215" priority="101" stopIfTrue="1" operator="equal">
      <formula>3</formula>
    </cfRule>
    <cfRule type="cellIs" dxfId="214" priority="102" stopIfTrue="1" operator="equal">
      <formula>4</formula>
    </cfRule>
    <cfRule type="cellIs" dxfId="213" priority="105" stopIfTrue="1" operator="equal">
      <formula>2</formula>
    </cfRule>
    <cfRule type="cellIs" dxfId="212" priority="106" stopIfTrue="1" operator="equal">
      <formula>3</formula>
    </cfRule>
    <cfRule type="cellIs" dxfId="211" priority="107" stopIfTrue="1" operator="equal">
      <formula>4</formula>
    </cfRule>
  </conditionalFormatting>
  <conditionalFormatting sqref="G204:BF204">
    <cfRule type="cellIs" dxfId="210" priority="62" stopIfTrue="1" operator="equal">
      <formula>1</formula>
    </cfRule>
    <cfRule type="cellIs" dxfId="209" priority="63" stopIfTrue="1" operator="equal">
      <formula>5</formula>
    </cfRule>
    <cfRule type="cellIs" dxfId="208" priority="67" stopIfTrue="1" operator="equal">
      <formula>1</formula>
    </cfRule>
    <cfRule type="cellIs" dxfId="207" priority="68" stopIfTrue="1" operator="equal">
      <formula>5</formula>
    </cfRule>
  </conditionalFormatting>
  <conditionalFormatting sqref="G204:BF205">
    <cfRule type="cellIs" dxfId="206" priority="69" stopIfTrue="1" operator="equal">
      <formula>2</formula>
    </cfRule>
    <cfRule type="cellIs" dxfId="205" priority="70" stopIfTrue="1" operator="equal">
      <formula>3</formula>
    </cfRule>
    <cfRule type="cellIs" dxfId="204" priority="71" stopIfTrue="1" operator="equal">
      <formula>4</formula>
    </cfRule>
  </conditionalFormatting>
  <conditionalFormatting sqref="G205:BF205">
    <cfRule type="cellIs" dxfId="203" priority="59" stopIfTrue="1" operator="equal">
      <formula>2</formula>
    </cfRule>
    <cfRule type="cellIs" dxfId="202" priority="60" stopIfTrue="1" operator="equal">
      <formula>3</formula>
    </cfRule>
    <cfRule type="cellIs" dxfId="201" priority="61" stopIfTrue="1" operator="equal">
      <formula>4</formula>
    </cfRule>
    <cfRule type="cellIs" dxfId="200" priority="64" stopIfTrue="1" operator="equal">
      <formula>2</formula>
    </cfRule>
    <cfRule type="cellIs" dxfId="199" priority="65" stopIfTrue="1" operator="equal">
      <formula>3</formula>
    </cfRule>
    <cfRule type="cellIs" dxfId="198" priority="66" stopIfTrue="1" operator="equal">
      <formula>4</formula>
    </cfRule>
  </conditionalFormatting>
  <conditionalFormatting sqref="G6:BG6">
    <cfRule type="cellIs" dxfId="197" priority="126" stopIfTrue="1" operator="equal">
      <formula>1</formula>
    </cfRule>
    <cfRule type="cellIs" dxfId="196" priority="127" stopIfTrue="1" operator="equal">
      <formula>5</formula>
    </cfRule>
  </conditionalFormatting>
  <conditionalFormatting sqref="G7:BG7">
    <cfRule type="cellIs" dxfId="195" priority="123" stopIfTrue="1" operator="equal">
      <formula>2</formula>
    </cfRule>
    <cfRule type="cellIs" dxfId="194" priority="124" stopIfTrue="1" operator="equal">
      <formula>3</formula>
    </cfRule>
    <cfRule type="cellIs" dxfId="193" priority="125" stopIfTrue="1" operator="equal">
      <formula>4</formula>
    </cfRule>
  </conditionalFormatting>
  <conditionalFormatting sqref="G8:BG8 G10:BG10 G12:BG12 G14:BG14 G16:BG16 G18:BG18 G20:BG20 G22:BG22 G24:BG24 G26:BG26 G28:BG28 G30:BG30 G32:BG32 G34:BG34 G36:BG36 G38:BG38 G40:BG40 G42:BG42 G44:BG44 G46:BG46 G48:BG48 G50:BG50 G52:BG52 G54:BG54 G56:BG56 G58:BG58 G60:BG60 G62:BG62 G64:BG64 G66:BG66 G68:BG68 G70:BG70 G72:BG72 G74:BG74 G76:BG76 G78:BG78 G80:BG80 G82:BG82 G84:BG84 G86:BG86 G88:BG88 G90:BG90 G92:BG92 G94:BG94 G96:BG96 G98:BG98 G100:BG100 G102:BG102 G104:BG104 G106:BG106 G108:BG108 G110:BG110 G112:BG112 G114:BG114 G116:BG116 G118:BG118 G120:BG120 G122:BG122 G124:BG124 G126:BG126 G128:BG128 G130:BG130 G132:BG132 G134:BG134 G136:BG136 G138:BG138 G140:BG140 G142:BG142 G144:BG144 G146:BG146 G148:BG148 G150:BG150 G152:BG152 G154:BG154 G156:BG156 G158:BG158 G160:BG160 G162:BG162 G164:BG164 G166:BG166 G168:BG168 G170:BG170 G172:BG172 G174:BG174 G176:BG176 G178:BG178 G180:BG180 G182:BG182 G184:BG184 G186:BG186 G188:BG188 G190:BG190 G192:BG192 G194:BG194 G196:BG196 G198:BG198 G200:BG200 G202:BG202">
    <cfRule type="cellIs" dxfId="192" priority="85" stopIfTrue="1" operator="equal">
      <formula>1</formula>
    </cfRule>
    <cfRule type="cellIs" dxfId="191" priority="86" stopIfTrue="1" operator="equal">
      <formula>5</formula>
    </cfRule>
  </conditionalFormatting>
  <conditionalFormatting sqref="G9:BG9 G11:BG11 G13:BG13 G15:BG15 G17:BG17 G19:BG19 G21:BG21 G23:BG23 G25:BG25 G27:BG27 G29:BG29 G31:BG31 G33:BG33 G35:BG35 G37:BG37 G39:BG39 G41:BG41 G43:BG43 G45:BG45 G47:BG47 G49:BG49 G51:BG51 G53:BG53 G55:BG55 G57:BG57 G59:BG59 G61:BG61 G63:BG63 G65:BG65 G67:BG67 G69:BG69 G71:BG71 G73:BG73 G75:BG75 G77:BG77 G79:BG79 G81:BG81 G83:BG83 G85:BG85 G87:BG87 G89:BG89 G91:BG91 G93:BG93 G95:BG95 G97:BG97 G99:BG99 G101:BG101 G103:BG103 G105:BG105 G107:BG107 G109:BG109 G111:BG111 G113:BG113 G115:BG115 G117:BG117 G119:BG119 G121:BG121 G123:BG123 G125:BG125 G127:BG127 G129:BG129 G131:BG131 G133:BG133 G135:BG135 G137:BG137 G139:BG139 G141:BG141 G143:BG143 G145:BG145 G147:BG147 G149:BG149 G151:BG151 G153:BG153 G155:BG155 G157:BG157 G159:BG159 G161:BG161 G163:BG163 G165:BG165 G167:BG167 G169:BG169 G171:BG171 G173:BG173 G175:BG175 G177:BG177 G179:BG179 G181:BG181 G183:BG183 G185:BG185 G187:BG187 G189:BG189 G191:BG191 G193:BG193 G195:BG195 G197:BG197 G199:BG199 G201:BG201 G203:BG203">
    <cfRule type="cellIs" dxfId="190" priority="82" stopIfTrue="1" operator="equal">
      <formula>2</formula>
    </cfRule>
    <cfRule type="cellIs" dxfId="189" priority="83" stopIfTrue="1" operator="equal">
      <formula>3</formula>
    </cfRule>
    <cfRule type="cellIs" dxfId="188" priority="84" stopIfTrue="1" operator="equal">
      <formula>4</formula>
    </cfRule>
  </conditionalFormatting>
  <conditionalFormatting sqref="G204:BG204">
    <cfRule type="cellIs" dxfId="187" priority="44" stopIfTrue="1" operator="equal">
      <formula>1</formula>
    </cfRule>
    <cfRule type="cellIs" dxfId="186" priority="45" stopIfTrue="1" operator="equal">
      <formula>5</formula>
    </cfRule>
  </conditionalFormatting>
  <conditionalFormatting sqref="G205:BG205">
    <cfRule type="cellIs" dxfId="185" priority="41" stopIfTrue="1" operator="equal">
      <formula>2</formula>
    </cfRule>
    <cfRule type="cellIs" dxfId="184" priority="42" stopIfTrue="1" operator="equal">
      <formula>3</formula>
    </cfRule>
    <cfRule type="cellIs" dxfId="183" priority="43" stopIfTrue="1" operator="equal">
      <formula>4</formula>
    </cfRule>
  </conditionalFormatting>
  <conditionalFormatting sqref="G212:BG227">
    <cfRule type="cellIs" dxfId="182" priority="468" stopIfTrue="1" operator="equal">
      <formula>1</formula>
    </cfRule>
    <cfRule type="cellIs" dxfId="181" priority="469" stopIfTrue="1" operator="equal">
      <formula>2</formula>
    </cfRule>
    <cfRule type="cellIs" dxfId="180" priority="470" stopIfTrue="1" operator="equal">
      <formula>3</formula>
    </cfRule>
  </conditionalFormatting>
  <conditionalFormatting sqref="L208">
    <cfRule type="cellIs" dxfId="179" priority="22" stopIfTrue="1" operator="greaterThan">
      <formula>0.95</formula>
    </cfRule>
    <cfRule type="cellIs" dxfId="178" priority="23" stopIfTrue="1" operator="between">
      <formula>0.9</formula>
      <formula>0.95</formula>
    </cfRule>
    <cfRule type="cellIs" dxfId="177" priority="24" stopIfTrue="1" operator="lessThan">
      <formula>0.9</formula>
    </cfRule>
  </conditionalFormatting>
  <conditionalFormatting sqref="P208">
    <cfRule type="cellIs" dxfId="176" priority="19" stopIfTrue="1" operator="greaterThan">
      <formula>0.95</formula>
    </cfRule>
    <cfRule type="cellIs" dxfId="175" priority="20" stopIfTrue="1" operator="between">
      <formula>0.9</formula>
      <formula>0.95</formula>
    </cfRule>
    <cfRule type="cellIs" dxfId="174" priority="21" stopIfTrue="1" operator="lessThan">
      <formula>0.9</formula>
    </cfRule>
  </conditionalFormatting>
  <conditionalFormatting sqref="T208 Y208 AC208 AP208 BC208">
    <cfRule type="cellIs" dxfId="173" priority="25" stopIfTrue="1" operator="greaterThan">
      <formula>0.95</formula>
    </cfRule>
    <cfRule type="cellIs" dxfId="172" priority="26" stopIfTrue="1" operator="between">
      <formula>0.9</formula>
      <formula>0.95</formula>
    </cfRule>
    <cfRule type="cellIs" dxfId="171" priority="27" stopIfTrue="1" operator="lessThan">
      <formula>0.9</formula>
    </cfRule>
  </conditionalFormatting>
  <conditionalFormatting sqref="T209:AG209">
    <cfRule type="cellIs" dxfId="170" priority="4" stopIfTrue="1" operator="greaterThan">
      <formula>0.95</formula>
    </cfRule>
    <cfRule type="cellIs" dxfId="169" priority="5" stopIfTrue="1" operator="between">
      <formula>0.9</formula>
      <formula>0.95</formula>
    </cfRule>
    <cfRule type="cellIs" dxfId="168" priority="6" stopIfTrue="1" operator="lessThan">
      <formula>0.9</formula>
    </cfRule>
  </conditionalFormatting>
  <conditionalFormatting sqref="AG208">
    <cfRule type="cellIs" dxfId="167" priority="13" stopIfTrue="1" operator="greaterThan">
      <formula>0.95</formula>
    </cfRule>
    <cfRule type="cellIs" dxfId="166" priority="14" stopIfTrue="1" operator="between">
      <formula>0.9</formula>
      <formula>0.95</formula>
    </cfRule>
    <cfRule type="cellIs" dxfId="165" priority="15" stopIfTrue="1" operator="lessThan">
      <formula>0.9</formula>
    </cfRule>
  </conditionalFormatting>
  <conditionalFormatting sqref="AL208">
    <cfRule type="cellIs" dxfId="164" priority="10" stopIfTrue="1" operator="greaterThan">
      <formula>0.95</formula>
    </cfRule>
    <cfRule type="cellIs" dxfId="163" priority="11" stopIfTrue="1" operator="between">
      <formula>0.9</formula>
      <formula>0.95</formula>
    </cfRule>
    <cfRule type="cellIs" dxfId="162" priority="12" stopIfTrue="1" operator="lessThan">
      <formula>0.9</formula>
    </cfRule>
  </conditionalFormatting>
  <conditionalFormatting sqref="AU208:AU209">
    <cfRule type="cellIs" dxfId="161" priority="7" stopIfTrue="1" operator="greaterThan">
      <formula>0.95</formula>
    </cfRule>
    <cfRule type="cellIs" dxfId="160" priority="8" stopIfTrue="1" operator="between">
      <formula>0.9</formula>
      <formula>0.95</formula>
    </cfRule>
    <cfRule type="cellIs" dxfId="159" priority="9" stopIfTrue="1" operator="lessThan">
      <formula>0.9</formula>
    </cfRule>
  </conditionalFormatting>
  <conditionalFormatting sqref="AY208">
    <cfRule type="cellIs" dxfId="158" priority="16" stopIfTrue="1" operator="greaterThan">
      <formula>0.95</formula>
    </cfRule>
    <cfRule type="cellIs" dxfId="157" priority="17" stopIfTrue="1" operator="between">
      <formula>0.9</formula>
      <formula>0.95</formula>
    </cfRule>
    <cfRule type="cellIs" dxfId="156" priority="18" stopIfTrue="1" operator="lessThan">
      <formula>0.9</formula>
    </cfRule>
  </conditionalFormatting>
  <conditionalFormatting sqref="BG6">
    <cfRule type="cellIs" dxfId="155" priority="116" stopIfTrue="1" operator="equal">
      <formula>1</formula>
    </cfRule>
    <cfRule type="cellIs" dxfId="154" priority="117" stopIfTrue="1" operator="equal">
      <formula>5</formula>
    </cfRule>
    <cfRule type="cellIs" dxfId="153" priority="121" stopIfTrue="1" operator="equal">
      <formula>1</formula>
    </cfRule>
    <cfRule type="cellIs" dxfId="152" priority="122" stopIfTrue="1" operator="equal">
      <formula>5</formula>
    </cfRule>
  </conditionalFormatting>
  <conditionalFormatting sqref="BG6:BG7">
    <cfRule type="cellIs" dxfId="151" priority="128" stopIfTrue="1" operator="equal">
      <formula>2</formula>
    </cfRule>
    <cfRule type="cellIs" dxfId="150" priority="129" stopIfTrue="1" operator="equal">
      <formula>3</formula>
    </cfRule>
    <cfRule type="cellIs" dxfId="149" priority="130" stopIfTrue="1" operator="equal">
      <formula>4</formula>
    </cfRule>
  </conditionalFormatting>
  <conditionalFormatting sqref="BG7">
    <cfRule type="cellIs" dxfId="148" priority="118" stopIfTrue="1" operator="equal">
      <formula>2</formula>
    </cfRule>
    <cfRule type="cellIs" dxfId="147" priority="119" stopIfTrue="1" operator="equal">
      <formula>3</formula>
    </cfRule>
    <cfRule type="cellIs" dxfId="146" priority="120" stopIfTrue="1" operator="equal">
      <formula>4</formula>
    </cfRule>
  </conditionalFormatting>
  <conditionalFormatting sqref="BG7:BG203">
    <cfRule type="cellIs" dxfId="145" priority="87" stopIfTrue="1" operator="equal">
      <formula>2</formula>
    </cfRule>
    <cfRule type="cellIs" dxfId="144" priority="88" stopIfTrue="1" operator="equal">
      <formula>3</formula>
    </cfRule>
    <cfRule type="cellIs" dxfId="143" priority="89" stopIfTrue="1" operator="equal">
      <formula>4</formula>
    </cfRule>
  </conditionalFormatting>
  <conditionalFormatting sqref="BG8 BG10 BG12 BG14 BG16 BG18 BG20 BG22 BG24 BG26 BG28 BG30 BG32 BG34 BG36 BG38 BG40 BG42 BG44 BG46 BG48 BG50 BG52 BG54 BG56 BG58 BG60 BG62 BG64 BG66 BG68 BG70 BG72 BG74 BG76 BG78 BG80 BG82 BG84 BG86 BG88 BG90 BG92 BG94 BG96 BG98 BG100 BG102 BG104 BG106 BG108 BG110 BG112 BG114 BG116 BG118 BG120 BG122 BG124 BG126 BG128 BG130 BG132 BG134 BG136 BG138 BG140 BG142 BG144 BG146 BG148 BG150 BG152 BG154 BG156 BG158 BG160 BG162 BG164 BG166 BG168 BG170 BG172 BG174 BG176 BG178 BG180 BG182 BG184 BG186 BG188 BG190 BG192 BG194 BG196 BG198 BG200 BG202">
    <cfRule type="cellIs" dxfId="142" priority="75" stopIfTrue="1" operator="equal">
      <formula>1</formula>
    </cfRule>
    <cfRule type="cellIs" dxfId="141" priority="76" stopIfTrue="1" operator="equal">
      <formula>5</formula>
    </cfRule>
    <cfRule type="cellIs" dxfId="140" priority="80" stopIfTrue="1" operator="equal">
      <formula>1</formula>
    </cfRule>
    <cfRule type="cellIs" dxfId="139" priority="81" stopIfTrue="1" operator="equal">
      <formula>5</formula>
    </cfRule>
  </conditionalFormatting>
  <conditionalFormatting sqref="BG9 BG11 BG13 BG15 BG17 BG19 BG21 BG23 BG25 BG27 BG29 BG31 BG33 BG35 BG37 BG39 BG41 BG43 BG45 BG47 BG49 BG51 BG53 BG55 BG57 BG59 BG61 BG63 BG65 BG67 BG69 BG71 BG73 BG75 BG77 BG79 BG81 BG83 BG85 BG87 BG89 BG91 BG93 BG95 BG97 BG99 BG101 BG103 BG105 BG107 BG109 BG111 BG113 BG115 BG117 BG119 BG121 BG123 BG125 BG127 BG129 BG131 BG133 BG135 BG137 BG139 BG141 BG143 BG145 BG147 BG149 BG151 BG153 BG155 BG157 BG159 BG161 BG163 BG165 BG167 BG169 BG171 BG173 BG175 BG177 BG179 BG181 BG183 BG185 BG187 BG189 BG191 BG193 BG195 BG197 BG199 BG201 BG203">
    <cfRule type="cellIs" dxfId="138" priority="77" stopIfTrue="1" operator="equal">
      <formula>2</formula>
    </cfRule>
    <cfRule type="cellIs" dxfId="137" priority="78" stopIfTrue="1" operator="equal">
      <formula>3</formula>
    </cfRule>
    <cfRule type="cellIs" dxfId="136" priority="79" stopIfTrue="1" operator="equal">
      <formula>4</formula>
    </cfRule>
  </conditionalFormatting>
  <conditionalFormatting sqref="BG9 BG11 BG13 BG15 BG17 BG19 BG21 BG23 BG25 BG27 BG29 BG31 BG33 BG35 BG37 BG39 BG41 BG43 BG45 BG47 BG49 BG51 BG53 BG55 BG57 BG59 BG61 BG63 BG65 BG67 BG69 BG71 BG73 BG75 BG77 BG79 BG81 BG83 BG85 BG87 BG89 BG91 BG93 BG95 BG97 BG99 BG101 BG103 BG105 BG107 BG109 BG111 BG113 BG115 BG117 BG119 BG121 BG123 BG125 BG127 BG129 BG131 BG133 BG135 BG137 BG139 BG141 BG143 BG145 BG147 BG149 BG151 BG153 BG155 BG157 BG159 BG161 BG163 BG165 BG167 BG169 BG171 BG173 BG175 BG177 BG179 BG181 BG183 BG185 BG187 BG189 BG191 BG193 BG195 BG197 BG199 BG201">
    <cfRule type="cellIs" dxfId="135" priority="72" stopIfTrue="1" operator="equal">
      <formula>2</formula>
    </cfRule>
    <cfRule type="cellIs" dxfId="134" priority="73" stopIfTrue="1" operator="equal">
      <formula>3</formula>
    </cfRule>
    <cfRule type="cellIs" dxfId="133" priority="74" stopIfTrue="1" operator="equal">
      <formula>4</formula>
    </cfRule>
  </conditionalFormatting>
  <conditionalFormatting sqref="BG203:BG205">
    <cfRule type="cellIs" dxfId="132" priority="46" stopIfTrue="1" operator="equal">
      <formula>2</formula>
    </cfRule>
    <cfRule type="cellIs" dxfId="131" priority="47" stopIfTrue="1" operator="equal">
      <formula>3</formula>
    </cfRule>
    <cfRule type="cellIs" dxfId="130" priority="48" stopIfTrue="1" operator="equal">
      <formula>4</formula>
    </cfRule>
  </conditionalFormatting>
  <conditionalFormatting sqref="BG204">
    <cfRule type="cellIs" dxfId="129" priority="34" stopIfTrue="1" operator="equal">
      <formula>1</formula>
    </cfRule>
    <cfRule type="cellIs" dxfId="128" priority="35" stopIfTrue="1" operator="equal">
      <formula>5</formula>
    </cfRule>
    <cfRule type="cellIs" dxfId="127" priority="39" stopIfTrue="1" operator="equal">
      <formula>1</formula>
    </cfRule>
    <cfRule type="cellIs" dxfId="126" priority="40" stopIfTrue="1" operator="equal">
      <formula>5</formula>
    </cfRule>
  </conditionalFormatting>
  <conditionalFormatting sqref="BG205">
    <cfRule type="cellIs" dxfId="125" priority="31" stopIfTrue="1" operator="equal">
      <formula>2</formula>
    </cfRule>
    <cfRule type="cellIs" dxfId="124" priority="32" stopIfTrue="1" operator="equal">
      <formula>3</formula>
    </cfRule>
    <cfRule type="cellIs" dxfId="123" priority="33" stopIfTrue="1" operator="equal">
      <formula>4</formula>
    </cfRule>
    <cfRule type="cellIs" dxfId="122" priority="36" stopIfTrue="1" operator="equal">
      <formula>2</formula>
    </cfRule>
    <cfRule type="cellIs" dxfId="121" priority="37" stopIfTrue="1" operator="equal">
      <formula>3</formula>
    </cfRule>
    <cfRule type="cellIs" dxfId="120" priority="38" stopIfTrue="1" operator="equal">
      <formula>4</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H227"/>
  <sheetViews>
    <sheetView showGridLines="0" zoomScale="75" zoomScaleNormal="75" workbookViewId="0">
      <pane xSplit="6" ySplit="5" topLeftCell="G6" activePane="bottomRight" state="frozen"/>
      <selection pane="topRight" activeCell="G1" sqref="G1"/>
      <selection pane="bottomLeft" activeCell="A6" sqref="A6"/>
      <selection pane="bottomRight" activeCell="B6" sqref="B6:B7"/>
    </sheetView>
  </sheetViews>
  <sheetFormatPr baseColWidth="10" defaultRowHeight="12.5"/>
  <cols>
    <col min="1" max="1" width="4.7265625" style="1" customWidth="1"/>
    <col min="2" max="3" width="30.7265625" style="2" customWidth="1"/>
    <col min="4" max="4" width="50.7265625" style="2" customWidth="1"/>
    <col min="5" max="5" width="24.54296875" style="2" customWidth="1"/>
    <col min="6" max="6" width="28.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37</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88"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551"/>
      <c r="C6" s="553"/>
      <c r="D6" s="553"/>
      <c r="E6" s="549"/>
      <c r="F6" s="550"/>
      <c r="G6" s="29"/>
      <c r="H6" s="30"/>
      <c r="I6" s="30"/>
      <c r="J6" s="30"/>
      <c r="K6" s="31"/>
      <c r="L6" s="32"/>
      <c r="M6" s="30"/>
      <c r="N6" s="30"/>
      <c r="O6" s="31"/>
      <c r="P6" s="33"/>
      <c r="Q6" s="30"/>
      <c r="R6" s="30"/>
      <c r="S6" s="34"/>
      <c r="T6" s="53"/>
      <c r="U6" s="54"/>
      <c r="V6" s="54"/>
      <c r="W6" s="54"/>
      <c r="X6" s="55"/>
      <c r="Y6" s="33"/>
      <c r="Z6" s="30"/>
      <c r="AA6" s="30"/>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551"/>
      <c r="C7" s="552"/>
      <c r="D7" s="552"/>
      <c r="E7" s="549"/>
      <c r="F7" s="550"/>
      <c r="G7" s="22"/>
      <c r="H7" s="23"/>
      <c r="I7" s="23"/>
      <c r="J7" s="23"/>
      <c r="K7" s="24"/>
      <c r="L7" s="25"/>
      <c r="M7" s="23"/>
      <c r="N7" s="23"/>
      <c r="O7" s="24"/>
      <c r="P7" s="26"/>
      <c r="Q7" s="23"/>
      <c r="R7" s="23"/>
      <c r="S7" s="27"/>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0" customHeight="1">
      <c r="A8" s="333">
        <v>2</v>
      </c>
      <c r="B8" s="551"/>
      <c r="C8" s="552"/>
      <c r="D8" s="549"/>
      <c r="E8" s="549"/>
      <c r="F8" s="550"/>
      <c r="G8" s="29"/>
      <c r="H8" s="30"/>
      <c r="I8" s="30"/>
      <c r="J8" s="30"/>
      <c r="K8" s="31"/>
      <c r="L8" s="32"/>
      <c r="M8" s="30"/>
      <c r="N8" s="30"/>
      <c r="O8" s="31"/>
      <c r="P8" s="33"/>
      <c r="Q8" s="30"/>
      <c r="R8" s="30"/>
      <c r="S8" s="34"/>
      <c r="T8" s="29"/>
      <c r="U8" s="30"/>
      <c r="V8" s="30"/>
      <c r="W8" s="30"/>
      <c r="X8" s="31"/>
      <c r="Y8" s="33"/>
      <c r="Z8" s="30"/>
      <c r="AA8" s="30"/>
      <c r="AB8" s="31"/>
      <c r="AC8" s="33"/>
      <c r="AD8" s="30"/>
      <c r="AE8" s="30"/>
      <c r="AF8" s="34"/>
      <c r="AG8" s="29"/>
      <c r="AH8" s="30"/>
      <c r="AI8" s="30"/>
      <c r="AJ8" s="30"/>
      <c r="AK8" s="31"/>
      <c r="AL8" s="33"/>
      <c r="AM8" s="30"/>
      <c r="AN8" s="30"/>
      <c r="AO8" s="31"/>
      <c r="AP8" s="32"/>
      <c r="AQ8" s="30"/>
      <c r="AR8" s="30"/>
      <c r="AS8" s="30"/>
      <c r="AT8" s="34"/>
      <c r="AU8" s="33"/>
      <c r="AV8" s="30"/>
      <c r="AW8" s="30"/>
      <c r="AX8" s="31"/>
      <c r="AY8" s="33"/>
      <c r="AZ8" s="30"/>
      <c r="BA8" s="30"/>
      <c r="BB8" s="31"/>
      <c r="BC8" s="32"/>
      <c r="BD8" s="30"/>
      <c r="BE8" s="30"/>
      <c r="BF8" s="30"/>
      <c r="BG8" s="34"/>
    </row>
    <row r="9" spans="1:59" s="28" customFormat="1" ht="20.149999999999999" customHeight="1">
      <c r="A9" s="333"/>
      <c r="B9" s="551"/>
      <c r="C9" s="552"/>
      <c r="D9" s="549"/>
      <c r="E9" s="549"/>
      <c r="F9" s="550"/>
      <c r="G9" s="22"/>
      <c r="H9" s="23"/>
      <c r="I9" s="23"/>
      <c r="J9" s="23"/>
      <c r="K9" s="24"/>
      <c r="L9" s="25"/>
      <c r="M9" s="23"/>
      <c r="N9" s="23"/>
      <c r="O9" s="24"/>
      <c r="P9" s="26"/>
      <c r="Q9" s="23"/>
      <c r="R9" s="23"/>
      <c r="S9" s="27"/>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10" customHeight="1">
      <c r="A10" s="333">
        <v>3</v>
      </c>
      <c r="B10" s="551"/>
      <c r="C10" s="552"/>
      <c r="D10" s="549"/>
      <c r="E10" s="549"/>
      <c r="F10" s="550"/>
      <c r="G10" s="29"/>
      <c r="H10" s="30"/>
      <c r="I10" s="30"/>
      <c r="J10" s="30"/>
      <c r="K10" s="31"/>
      <c r="L10" s="32"/>
      <c r="M10" s="30"/>
      <c r="N10" s="30"/>
      <c r="O10" s="31"/>
      <c r="P10" s="33"/>
      <c r="Q10" s="30"/>
      <c r="R10" s="30"/>
      <c r="S10" s="34"/>
      <c r="T10" s="29"/>
      <c r="U10" s="30"/>
      <c r="V10" s="30"/>
      <c r="W10" s="30"/>
      <c r="X10" s="31"/>
      <c r="Y10" s="33"/>
      <c r="Z10" s="30"/>
      <c r="AA10" s="30"/>
      <c r="AB10" s="31"/>
      <c r="AC10" s="33"/>
      <c r="AD10" s="30"/>
      <c r="AE10" s="30"/>
      <c r="AF10" s="34"/>
      <c r="AG10" s="29"/>
      <c r="AH10" s="30"/>
      <c r="AI10" s="30"/>
      <c r="AJ10" s="30"/>
      <c r="AK10" s="31"/>
      <c r="AL10" s="33"/>
      <c r="AM10" s="30"/>
      <c r="AN10" s="30"/>
      <c r="AO10" s="31"/>
      <c r="AP10" s="32"/>
      <c r="AQ10" s="30"/>
      <c r="AR10" s="30"/>
      <c r="AS10" s="30"/>
      <c r="AT10" s="34"/>
      <c r="AU10" s="33"/>
      <c r="AV10" s="30"/>
      <c r="AW10" s="30"/>
      <c r="AX10" s="31"/>
      <c r="AY10" s="33"/>
      <c r="AZ10" s="30"/>
      <c r="BA10" s="30"/>
      <c r="BB10" s="31"/>
      <c r="BC10" s="32"/>
      <c r="BD10" s="30"/>
      <c r="BE10" s="30"/>
      <c r="BF10" s="30"/>
      <c r="BG10" s="34"/>
    </row>
    <row r="11" spans="1:59" s="28" customFormat="1" ht="20.149999999999999" customHeight="1">
      <c r="A11" s="333"/>
      <c r="B11" s="551"/>
      <c r="C11" s="552"/>
      <c r="D11" s="549"/>
      <c r="E11" s="549"/>
      <c r="F11" s="550"/>
      <c r="G11" s="22"/>
      <c r="H11" s="23"/>
      <c r="I11" s="23"/>
      <c r="J11" s="23"/>
      <c r="K11" s="24"/>
      <c r="L11" s="25"/>
      <c r="M11" s="23"/>
      <c r="N11" s="23"/>
      <c r="O11" s="24"/>
      <c r="P11" s="26"/>
      <c r="Q11" s="23"/>
      <c r="R11" s="23"/>
      <c r="S11" s="27"/>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551"/>
      <c r="C12" s="552"/>
      <c r="D12" s="549"/>
      <c r="E12" s="549"/>
      <c r="F12" s="550"/>
      <c r="G12" s="29"/>
      <c r="H12" s="30"/>
      <c r="I12" s="30"/>
      <c r="J12" s="30"/>
      <c r="K12" s="31"/>
      <c r="L12" s="32"/>
      <c r="M12" s="30"/>
      <c r="N12" s="30"/>
      <c r="O12" s="31"/>
      <c r="P12" s="33"/>
      <c r="Q12" s="30"/>
      <c r="R12" s="30"/>
      <c r="S12" s="34"/>
      <c r="T12" s="29"/>
      <c r="U12" s="30"/>
      <c r="V12" s="30"/>
      <c r="W12" s="30"/>
      <c r="X12" s="31"/>
      <c r="Y12" s="33"/>
      <c r="Z12" s="30"/>
      <c r="AA12" s="30"/>
      <c r="AB12" s="31"/>
      <c r="AC12" s="33"/>
      <c r="AD12" s="30"/>
      <c r="AE12" s="30"/>
      <c r="AF12" s="34"/>
      <c r="AG12" s="29"/>
      <c r="AH12" s="30"/>
      <c r="AI12" s="30"/>
      <c r="AJ12" s="30"/>
      <c r="AK12" s="31"/>
      <c r="AL12" s="33"/>
      <c r="AM12" s="30"/>
      <c r="AN12" s="30"/>
      <c r="AO12" s="31"/>
      <c r="AP12" s="32"/>
      <c r="AQ12" s="30"/>
      <c r="AR12" s="30"/>
      <c r="AS12" s="30"/>
      <c r="AT12" s="34"/>
      <c r="AU12" s="33"/>
      <c r="AV12" s="30"/>
      <c r="AW12" s="30"/>
      <c r="AX12" s="31"/>
      <c r="AY12" s="33"/>
      <c r="AZ12" s="30"/>
      <c r="BA12" s="30"/>
      <c r="BB12" s="31"/>
      <c r="BC12" s="32"/>
      <c r="BD12" s="30"/>
      <c r="BE12" s="30"/>
      <c r="BF12" s="30"/>
      <c r="BG12" s="34"/>
    </row>
    <row r="13" spans="1:59" s="28" customFormat="1" ht="20.149999999999999" customHeight="1">
      <c r="A13" s="333"/>
      <c r="B13" s="551"/>
      <c r="C13" s="552"/>
      <c r="D13" s="549"/>
      <c r="E13" s="549"/>
      <c r="F13" s="550"/>
      <c r="G13" s="22"/>
      <c r="H13" s="23"/>
      <c r="I13" s="23"/>
      <c r="J13" s="23"/>
      <c r="K13" s="24"/>
      <c r="L13" s="25"/>
      <c r="M13" s="23"/>
      <c r="N13" s="23"/>
      <c r="O13" s="24"/>
      <c r="P13" s="26"/>
      <c r="Q13" s="23"/>
      <c r="R13" s="23"/>
      <c r="S13" s="27"/>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551"/>
      <c r="C14" s="552"/>
      <c r="D14" s="549"/>
      <c r="E14" s="549"/>
      <c r="F14" s="550"/>
      <c r="G14" s="29"/>
      <c r="H14" s="30"/>
      <c r="I14" s="30"/>
      <c r="J14" s="30"/>
      <c r="K14" s="31"/>
      <c r="L14" s="32"/>
      <c r="M14" s="30"/>
      <c r="N14" s="30"/>
      <c r="O14" s="31"/>
      <c r="P14" s="33"/>
      <c r="Q14" s="30"/>
      <c r="R14" s="30"/>
      <c r="S14" s="34"/>
      <c r="T14" s="29"/>
      <c r="U14" s="30"/>
      <c r="V14" s="30"/>
      <c r="W14" s="30"/>
      <c r="X14" s="31"/>
      <c r="Y14" s="33"/>
      <c r="Z14" s="30"/>
      <c r="AA14" s="30"/>
      <c r="AB14" s="31"/>
      <c r="AC14" s="33"/>
      <c r="AD14" s="30"/>
      <c r="AE14" s="30"/>
      <c r="AF14" s="34"/>
      <c r="AG14" s="29"/>
      <c r="AH14" s="30"/>
      <c r="AI14" s="30"/>
      <c r="AJ14" s="30"/>
      <c r="AK14" s="31"/>
      <c r="AL14" s="33"/>
      <c r="AM14" s="30"/>
      <c r="AN14" s="30"/>
      <c r="AO14" s="31"/>
      <c r="AP14" s="32"/>
      <c r="AQ14" s="30"/>
      <c r="AR14" s="30"/>
      <c r="AS14" s="30"/>
      <c r="AT14" s="34"/>
      <c r="AU14" s="33"/>
      <c r="AV14" s="30"/>
      <c r="AW14" s="30"/>
      <c r="AX14" s="31"/>
      <c r="AY14" s="33"/>
      <c r="AZ14" s="30"/>
      <c r="BA14" s="30"/>
      <c r="BB14" s="31"/>
      <c r="BC14" s="32"/>
      <c r="BD14" s="30"/>
      <c r="BE14" s="30"/>
      <c r="BF14" s="30"/>
      <c r="BG14" s="34"/>
    </row>
    <row r="15" spans="1:59" s="28" customFormat="1" ht="20.149999999999999" customHeight="1">
      <c r="A15" s="333"/>
      <c r="B15" s="551"/>
      <c r="C15" s="552"/>
      <c r="D15" s="549"/>
      <c r="E15" s="549"/>
      <c r="F15" s="55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10" customHeight="1">
      <c r="A16" s="333">
        <v>6</v>
      </c>
      <c r="B16" s="551"/>
      <c r="C16" s="552"/>
      <c r="D16" s="549"/>
      <c r="E16" s="549"/>
      <c r="F16" s="550"/>
      <c r="G16" s="29"/>
      <c r="H16" s="30"/>
      <c r="I16" s="30"/>
      <c r="J16" s="30"/>
      <c r="K16" s="31"/>
      <c r="L16" s="32"/>
      <c r="M16" s="30"/>
      <c r="N16" s="30"/>
      <c r="O16" s="31"/>
      <c r="P16" s="33"/>
      <c r="Q16" s="30"/>
      <c r="R16" s="30"/>
      <c r="S16" s="34"/>
      <c r="T16" s="29"/>
      <c r="U16" s="30"/>
      <c r="V16" s="30"/>
      <c r="W16" s="30"/>
      <c r="X16" s="31"/>
      <c r="Y16" s="33"/>
      <c r="Z16" s="30"/>
      <c r="AA16" s="30"/>
      <c r="AB16" s="31"/>
      <c r="AC16" s="33"/>
      <c r="AD16" s="30"/>
      <c r="AE16" s="30"/>
      <c r="AF16" s="34"/>
      <c r="AG16" s="29"/>
      <c r="AH16" s="30"/>
      <c r="AI16" s="30"/>
      <c r="AJ16" s="30"/>
      <c r="AK16" s="31"/>
      <c r="AL16" s="33"/>
      <c r="AM16" s="30"/>
      <c r="AN16" s="30"/>
      <c r="AO16" s="31"/>
      <c r="AP16" s="32"/>
      <c r="AQ16" s="30"/>
      <c r="AR16" s="30"/>
      <c r="AS16" s="30"/>
      <c r="AT16" s="34"/>
      <c r="AU16" s="33"/>
      <c r="AV16" s="30"/>
      <c r="AW16" s="30"/>
      <c r="AX16" s="31"/>
      <c r="AY16" s="33"/>
      <c r="AZ16" s="30"/>
      <c r="BA16" s="30"/>
      <c r="BB16" s="31"/>
      <c r="BC16" s="32"/>
      <c r="BD16" s="30"/>
      <c r="BE16" s="30"/>
      <c r="BF16" s="30"/>
      <c r="BG16" s="34"/>
    </row>
    <row r="17" spans="1:59" s="28" customFormat="1" ht="20.149999999999999" customHeight="1">
      <c r="A17" s="333"/>
      <c r="B17" s="551"/>
      <c r="C17" s="552"/>
      <c r="D17" s="549"/>
      <c r="E17" s="549"/>
      <c r="F17" s="55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551"/>
      <c r="C18" s="552"/>
      <c r="D18" s="549"/>
      <c r="E18" s="549"/>
      <c r="F18" s="550"/>
      <c r="G18" s="29"/>
      <c r="H18" s="30"/>
      <c r="I18" s="30"/>
      <c r="J18" s="30"/>
      <c r="K18" s="31"/>
      <c r="L18" s="32"/>
      <c r="M18" s="30"/>
      <c r="N18" s="30"/>
      <c r="O18" s="31"/>
      <c r="P18" s="33"/>
      <c r="Q18" s="30"/>
      <c r="R18" s="30"/>
      <c r="S18" s="34"/>
      <c r="T18" s="29"/>
      <c r="U18" s="30"/>
      <c r="V18" s="30"/>
      <c r="W18" s="30"/>
      <c r="X18" s="31"/>
      <c r="Y18" s="33"/>
      <c r="Z18" s="30"/>
      <c r="AA18" s="30"/>
      <c r="AB18" s="31"/>
      <c r="AC18" s="33"/>
      <c r="AD18" s="30"/>
      <c r="AE18" s="30"/>
      <c r="AF18" s="34"/>
      <c r="AG18" s="29"/>
      <c r="AH18" s="30"/>
      <c r="AI18" s="30"/>
      <c r="AJ18" s="30"/>
      <c r="AK18" s="31"/>
      <c r="AL18" s="33"/>
      <c r="AM18" s="30"/>
      <c r="AN18" s="30"/>
      <c r="AO18" s="31"/>
      <c r="AP18" s="32"/>
      <c r="AQ18" s="30"/>
      <c r="AR18" s="30"/>
      <c r="AS18" s="30"/>
      <c r="AT18" s="34"/>
      <c r="AU18" s="33"/>
      <c r="AV18" s="30"/>
      <c r="AW18" s="30"/>
      <c r="AX18" s="31"/>
      <c r="AY18" s="33"/>
      <c r="AZ18" s="30"/>
      <c r="BA18" s="30"/>
      <c r="BB18" s="31"/>
      <c r="BC18" s="32"/>
      <c r="BD18" s="30"/>
      <c r="BE18" s="30"/>
      <c r="BF18" s="30"/>
      <c r="BG18" s="34"/>
    </row>
    <row r="19" spans="1:59" s="28" customFormat="1" ht="20.149999999999999" customHeight="1">
      <c r="A19" s="333"/>
      <c r="B19" s="551"/>
      <c r="C19" s="552"/>
      <c r="D19" s="549"/>
      <c r="E19" s="549"/>
      <c r="F19" s="55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551"/>
      <c r="C20" s="552"/>
      <c r="D20" s="549"/>
      <c r="E20" s="549"/>
      <c r="F20" s="550"/>
      <c r="G20" s="29"/>
      <c r="H20" s="30"/>
      <c r="I20" s="30"/>
      <c r="J20" s="30"/>
      <c r="K20" s="31"/>
      <c r="L20" s="32"/>
      <c r="M20" s="30"/>
      <c r="N20" s="30"/>
      <c r="O20" s="31"/>
      <c r="P20" s="33"/>
      <c r="Q20" s="30"/>
      <c r="R20" s="30"/>
      <c r="S20" s="34"/>
      <c r="T20" s="29"/>
      <c r="U20" s="30"/>
      <c r="V20" s="30"/>
      <c r="W20" s="30"/>
      <c r="X20" s="31"/>
      <c r="Y20" s="33"/>
      <c r="Z20" s="30"/>
      <c r="AA20" s="30"/>
      <c r="AB20" s="31"/>
      <c r="AC20" s="33"/>
      <c r="AD20" s="30"/>
      <c r="AE20" s="30"/>
      <c r="AF20" s="34"/>
      <c r="AG20" s="29"/>
      <c r="AH20" s="30"/>
      <c r="AI20" s="30"/>
      <c r="AJ20" s="30"/>
      <c r="AK20" s="31"/>
      <c r="AL20" s="33"/>
      <c r="AM20" s="30"/>
      <c r="AN20" s="30"/>
      <c r="AO20" s="31"/>
      <c r="AP20" s="32"/>
      <c r="AQ20" s="30"/>
      <c r="AR20" s="30"/>
      <c r="AS20" s="30"/>
      <c r="AT20" s="34"/>
      <c r="AU20" s="33"/>
      <c r="AV20" s="30"/>
      <c r="AW20" s="30"/>
      <c r="AX20" s="31"/>
      <c r="AY20" s="33"/>
      <c r="AZ20" s="30"/>
      <c r="BA20" s="30"/>
      <c r="BB20" s="31"/>
      <c r="BC20" s="32"/>
      <c r="BD20" s="30"/>
      <c r="BE20" s="30"/>
      <c r="BF20" s="30"/>
      <c r="BG20" s="34"/>
    </row>
    <row r="21" spans="1:59" s="28" customFormat="1" ht="20.149999999999999" customHeight="1">
      <c r="A21" s="333"/>
      <c r="B21" s="551"/>
      <c r="C21" s="552"/>
      <c r="D21" s="549"/>
      <c r="E21" s="549"/>
      <c r="F21" s="55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10" customHeight="1">
      <c r="A22" s="333">
        <v>9</v>
      </c>
      <c r="B22" s="551"/>
      <c r="C22" s="552"/>
      <c r="D22" s="549"/>
      <c r="E22" s="549"/>
      <c r="F22" s="550"/>
      <c r="G22" s="29"/>
      <c r="H22" s="30"/>
      <c r="I22" s="30"/>
      <c r="J22" s="30"/>
      <c r="K22" s="31"/>
      <c r="L22" s="32"/>
      <c r="M22" s="30"/>
      <c r="N22" s="30"/>
      <c r="O22" s="31"/>
      <c r="P22" s="33"/>
      <c r="Q22" s="30"/>
      <c r="R22" s="30"/>
      <c r="S22" s="34"/>
      <c r="T22" s="29"/>
      <c r="U22" s="30"/>
      <c r="V22" s="30"/>
      <c r="W22" s="30"/>
      <c r="X22" s="31"/>
      <c r="Y22" s="33"/>
      <c r="Z22" s="30"/>
      <c r="AA22" s="30"/>
      <c r="AB22" s="31"/>
      <c r="AC22" s="33"/>
      <c r="AD22" s="30"/>
      <c r="AE22" s="30"/>
      <c r="AF22" s="34"/>
      <c r="AG22" s="29"/>
      <c r="AH22" s="30"/>
      <c r="AI22" s="30"/>
      <c r="AJ22" s="30"/>
      <c r="AK22" s="31"/>
      <c r="AL22" s="33"/>
      <c r="AM22" s="30"/>
      <c r="AN22" s="30"/>
      <c r="AO22" s="31"/>
      <c r="AP22" s="32"/>
      <c r="AQ22" s="30"/>
      <c r="AR22" s="30"/>
      <c r="AS22" s="30"/>
      <c r="AT22" s="34"/>
      <c r="AU22" s="33"/>
      <c r="AV22" s="30"/>
      <c r="AW22" s="30"/>
      <c r="AX22" s="31"/>
      <c r="AY22" s="33"/>
      <c r="AZ22" s="30"/>
      <c r="BA22" s="30"/>
      <c r="BB22" s="31"/>
      <c r="BC22" s="32"/>
      <c r="BD22" s="30"/>
      <c r="BE22" s="30"/>
      <c r="BF22" s="30"/>
      <c r="BG22" s="34"/>
    </row>
    <row r="23" spans="1:59" s="28" customFormat="1" ht="20.149999999999999" customHeight="1">
      <c r="A23" s="333"/>
      <c r="B23" s="551"/>
      <c r="C23" s="552"/>
      <c r="D23" s="549"/>
      <c r="E23" s="549"/>
      <c r="F23" s="550"/>
      <c r="G23" s="22"/>
      <c r="H23" s="23"/>
      <c r="I23" s="23"/>
      <c r="J23" s="23"/>
      <c r="K23" s="24"/>
      <c r="L23" s="25"/>
      <c r="M23" s="23"/>
      <c r="N23" s="23"/>
      <c r="O23" s="24"/>
      <c r="P23" s="26"/>
      <c r="Q23" s="23"/>
      <c r="R23" s="23"/>
      <c r="S23" s="27"/>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551"/>
      <c r="C24" s="552"/>
      <c r="D24" s="549"/>
      <c r="E24" s="549"/>
      <c r="F24" s="550"/>
      <c r="G24" s="29"/>
      <c r="H24" s="30"/>
      <c r="I24" s="30"/>
      <c r="J24" s="30"/>
      <c r="K24" s="31"/>
      <c r="L24" s="32"/>
      <c r="M24" s="30"/>
      <c r="N24" s="30"/>
      <c r="O24" s="31"/>
      <c r="P24" s="33"/>
      <c r="Q24" s="30"/>
      <c r="R24" s="30"/>
      <c r="S24" s="34"/>
      <c r="T24" s="29"/>
      <c r="U24" s="30"/>
      <c r="V24" s="30"/>
      <c r="W24" s="30"/>
      <c r="X24" s="31"/>
      <c r="Y24" s="33"/>
      <c r="Z24" s="30"/>
      <c r="AA24" s="30"/>
      <c r="AB24" s="31"/>
      <c r="AC24" s="33"/>
      <c r="AD24" s="30"/>
      <c r="AE24" s="30"/>
      <c r="AF24" s="34"/>
      <c r="AG24" s="29"/>
      <c r="AH24" s="30"/>
      <c r="AI24" s="30"/>
      <c r="AJ24" s="30"/>
      <c r="AK24" s="31"/>
      <c r="AL24" s="33"/>
      <c r="AM24" s="30"/>
      <c r="AN24" s="30"/>
      <c r="AO24" s="31"/>
      <c r="AP24" s="32"/>
      <c r="AQ24" s="30"/>
      <c r="AR24" s="30"/>
      <c r="AS24" s="30"/>
      <c r="AT24" s="34"/>
      <c r="AU24" s="33"/>
      <c r="AV24" s="30"/>
      <c r="AW24" s="30"/>
      <c r="AX24" s="31"/>
      <c r="AY24" s="33"/>
      <c r="AZ24" s="30"/>
      <c r="BA24" s="30"/>
      <c r="BB24" s="31"/>
      <c r="BC24" s="32"/>
      <c r="BD24" s="30"/>
      <c r="BE24" s="30"/>
      <c r="BF24" s="30"/>
      <c r="BG24" s="34"/>
    </row>
    <row r="25" spans="1:59" s="28" customFormat="1" ht="20.149999999999999" customHeight="1">
      <c r="A25" s="333"/>
      <c r="B25" s="551"/>
      <c r="C25" s="552"/>
      <c r="D25" s="549"/>
      <c r="E25" s="549"/>
      <c r="F25" s="55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551"/>
      <c r="C26" s="552"/>
      <c r="D26" s="549"/>
      <c r="E26" s="549"/>
      <c r="F26" s="550"/>
      <c r="G26" s="29"/>
      <c r="H26" s="30"/>
      <c r="I26" s="30"/>
      <c r="J26" s="30"/>
      <c r="K26" s="31"/>
      <c r="L26" s="32"/>
      <c r="M26" s="30"/>
      <c r="N26" s="30"/>
      <c r="O26" s="31"/>
      <c r="P26" s="33"/>
      <c r="Q26" s="30"/>
      <c r="R26" s="30"/>
      <c r="S26" s="34"/>
      <c r="T26" s="29"/>
      <c r="U26" s="30"/>
      <c r="V26" s="30"/>
      <c r="W26" s="30"/>
      <c r="X26" s="31"/>
      <c r="Y26" s="33"/>
      <c r="Z26" s="30"/>
      <c r="AA26" s="30"/>
      <c r="AB26" s="31"/>
      <c r="AC26" s="33"/>
      <c r="AD26" s="30"/>
      <c r="AE26" s="30"/>
      <c r="AF26" s="34"/>
      <c r="AG26" s="29"/>
      <c r="AH26" s="30"/>
      <c r="AI26" s="30"/>
      <c r="AJ26" s="30"/>
      <c r="AK26" s="31"/>
      <c r="AL26" s="33"/>
      <c r="AM26" s="30"/>
      <c r="AN26" s="30"/>
      <c r="AO26" s="31"/>
      <c r="AP26" s="32"/>
      <c r="AQ26" s="30"/>
      <c r="AR26" s="30"/>
      <c r="AS26" s="30"/>
      <c r="AT26" s="34"/>
      <c r="AU26" s="33"/>
      <c r="AV26" s="30"/>
      <c r="AW26" s="30"/>
      <c r="AX26" s="31"/>
      <c r="AY26" s="33"/>
      <c r="AZ26" s="30"/>
      <c r="BA26" s="30"/>
      <c r="BB26" s="31"/>
      <c r="BC26" s="32"/>
      <c r="BD26" s="30"/>
      <c r="BE26" s="30"/>
      <c r="BF26" s="30"/>
      <c r="BG26" s="34"/>
    </row>
    <row r="27" spans="1:59" s="28" customFormat="1" ht="20.149999999999999" customHeight="1">
      <c r="A27" s="333"/>
      <c r="B27" s="551"/>
      <c r="C27" s="552"/>
      <c r="D27" s="549"/>
      <c r="E27" s="549"/>
      <c r="F27" s="55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551"/>
      <c r="C28" s="552"/>
      <c r="D28" s="549"/>
      <c r="E28" s="549"/>
      <c r="F28" s="550"/>
      <c r="G28" s="29"/>
      <c r="H28" s="30"/>
      <c r="I28" s="30"/>
      <c r="J28" s="30"/>
      <c r="K28" s="31"/>
      <c r="L28" s="32"/>
      <c r="M28" s="30"/>
      <c r="N28" s="30"/>
      <c r="O28" s="31"/>
      <c r="P28" s="33"/>
      <c r="Q28" s="30"/>
      <c r="R28" s="30"/>
      <c r="S28" s="34"/>
      <c r="T28" s="29"/>
      <c r="U28" s="30"/>
      <c r="V28" s="30"/>
      <c r="W28" s="30"/>
      <c r="X28" s="31"/>
      <c r="Y28" s="33"/>
      <c r="Z28" s="30"/>
      <c r="AA28" s="30"/>
      <c r="AB28" s="31"/>
      <c r="AC28" s="33"/>
      <c r="AD28" s="30"/>
      <c r="AE28" s="30"/>
      <c r="AF28" s="34"/>
      <c r="AG28" s="29"/>
      <c r="AH28" s="30"/>
      <c r="AI28" s="30"/>
      <c r="AJ28" s="30"/>
      <c r="AK28" s="31"/>
      <c r="AL28" s="33"/>
      <c r="AM28" s="30"/>
      <c r="AN28" s="30"/>
      <c r="AO28" s="31"/>
      <c r="AP28" s="32"/>
      <c r="AQ28" s="30"/>
      <c r="AR28" s="30"/>
      <c r="AS28" s="30"/>
      <c r="AT28" s="34"/>
      <c r="AU28" s="33"/>
      <c r="AV28" s="30"/>
      <c r="AW28" s="30"/>
      <c r="AX28" s="31"/>
      <c r="AY28" s="33"/>
      <c r="AZ28" s="30"/>
      <c r="BA28" s="30"/>
      <c r="BB28" s="31"/>
      <c r="BC28" s="32"/>
      <c r="BD28" s="30"/>
      <c r="BE28" s="30"/>
      <c r="BF28" s="30"/>
      <c r="BG28" s="34"/>
    </row>
    <row r="29" spans="1:59" s="28" customFormat="1" ht="20.149999999999999" customHeight="1">
      <c r="A29" s="333"/>
      <c r="B29" s="551"/>
      <c r="C29" s="552"/>
      <c r="D29" s="549"/>
      <c r="E29" s="549"/>
      <c r="F29" s="550"/>
      <c r="G29" s="22"/>
      <c r="H29" s="23"/>
      <c r="I29" s="23"/>
      <c r="J29" s="23"/>
      <c r="K29" s="24"/>
      <c r="L29" s="25"/>
      <c r="M29" s="23"/>
      <c r="N29" s="23"/>
      <c r="O29" s="24"/>
      <c r="P29" s="26"/>
      <c r="Q29" s="23"/>
      <c r="R29" s="23"/>
      <c r="S29" s="27"/>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551"/>
      <c r="C30" s="552"/>
      <c r="D30" s="549"/>
      <c r="E30" s="549"/>
      <c r="F30" s="550"/>
      <c r="G30" s="29"/>
      <c r="H30" s="30"/>
      <c r="I30" s="30"/>
      <c r="J30" s="30"/>
      <c r="K30" s="31"/>
      <c r="L30" s="32"/>
      <c r="M30" s="30"/>
      <c r="N30" s="30"/>
      <c r="O30" s="31"/>
      <c r="P30" s="33"/>
      <c r="Q30" s="30"/>
      <c r="R30" s="30"/>
      <c r="S30" s="34"/>
      <c r="T30" s="29"/>
      <c r="U30" s="30"/>
      <c r="V30" s="30"/>
      <c r="W30" s="30"/>
      <c r="X30" s="31"/>
      <c r="Y30" s="33"/>
      <c r="Z30" s="30"/>
      <c r="AA30" s="30"/>
      <c r="AB30" s="31"/>
      <c r="AC30" s="33"/>
      <c r="AD30" s="30"/>
      <c r="AE30" s="30"/>
      <c r="AF30" s="34"/>
      <c r="AG30" s="29"/>
      <c r="AH30" s="30"/>
      <c r="AI30" s="30"/>
      <c r="AJ30" s="30"/>
      <c r="AK30" s="31"/>
      <c r="AL30" s="33"/>
      <c r="AM30" s="30"/>
      <c r="AN30" s="30"/>
      <c r="AO30" s="31"/>
      <c r="AP30" s="32"/>
      <c r="AQ30" s="30"/>
      <c r="AR30" s="30"/>
      <c r="AS30" s="30"/>
      <c r="AT30" s="34"/>
      <c r="AU30" s="33"/>
      <c r="AV30" s="30"/>
      <c r="AW30" s="30"/>
      <c r="AX30" s="31"/>
      <c r="AY30" s="33"/>
      <c r="AZ30" s="30"/>
      <c r="BA30" s="30"/>
      <c r="BB30" s="31"/>
      <c r="BC30" s="32"/>
      <c r="BD30" s="30"/>
      <c r="BE30" s="30"/>
      <c r="BF30" s="30"/>
      <c r="BG30" s="34"/>
    </row>
    <row r="31" spans="1:59" s="28" customFormat="1" ht="20.149999999999999" customHeight="1">
      <c r="A31" s="333"/>
      <c r="B31" s="551"/>
      <c r="C31" s="552"/>
      <c r="D31" s="549"/>
      <c r="E31" s="549"/>
      <c r="F31" s="550"/>
      <c r="G31" s="22"/>
      <c r="H31" s="23"/>
      <c r="I31" s="23"/>
      <c r="J31" s="23"/>
      <c r="K31" s="24"/>
      <c r="L31" s="25"/>
      <c r="M31" s="23"/>
      <c r="N31" s="23"/>
      <c r="O31" s="24"/>
      <c r="P31" s="26"/>
      <c r="Q31" s="23"/>
      <c r="R31" s="23"/>
      <c r="S31" s="27"/>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551"/>
      <c r="C32" s="552"/>
      <c r="D32" s="549"/>
      <c r="E32" s="549"/>
      <c r="F32" s="550"/>
      <c r="G32" s="29"/>
      <c r="H32" s="30"/>
      <c r="I32" s="30"/>
      <c r="J32" s="30"/>
      <c r="K32" s="31"/>
      <c r="L32" s="32"/>
      <c r="M32" s="30"/>
      <c r="N32" s="30"/>
      <c r="O32" s="31"/>
      <c r="P32" s="33"/>
      <c r="Q32" s="30"/>
      <c r="R32" s="30"/>
      <c r="S32" s="34"/>
      <c r="T32" s="29"/>
      <c r="U32" s="30"/>
      <c r="V32" s="30"/>
      <c r="W32" s="30"/>
      <c r="X32" s="31"/>
      <c r="Y32" s="33"/>
      <c r="Z32" s="30"/>
      <c r="AA32" s="30"/>
      <c r="AB32" s="31"/>
      <c r="AC32" s="33"/>
      <c r="AD32" s="30"/>
      <c r="AE32" s="30"/>
      <c r="AF32" s="34"/>
      <c r="AG32" s="29"/>
      <c r="AH32" s="30"/>
      <c r="AI32" s="30"/>
      <c r="AJ32" s="30"/>
      <c r="AK32" s="31"/>
      <c r="AL32" s="33"/>
      <c r="AM32" s="30"/>
      <c r="AN32" s="30"/>
      <c r="AO32" s="31"/>
      <c r="AP32" s="32"/>
      <c r="AQ32" s="30"/>
      <c r="AR32" s="30"/>
      <c r="AS32" s="30"/>
      <c r="AT32" s="34"/>
      <c r="AU32" s="33"/>
      <c r="AV32" s="30"/>
      <c r="AW32" s="30"/>
      <c r="AX32" s="31"/>
      <c r="AY32" s="33"/>
      <c r="AZ32" s="30"/>
      <c r="BA32" s="30"/>
      <c r="BB32" s="31"/>
      <c r="BC32" s="32"/>
      <c r="BD32" s="30"/>
      <c r="BE32" s="30"/>
      <c r="BF32" s="30"/>
      <c r="BG32" s="34"/>
    </row>
    <row r="33" spans="1:59" s="28" customFormat="1" ht="20.149999999999999" customHeight="1">
      <c r="A33" s="333"/>
      <c r="B33" s="551"/>
      <c r="C33" s="552"/>
      <c r="D33" s="549"/>
      <c r="E33" s="549"/>
      <c r="F33" s="55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551"/>
      <c r="C34" s="552"/>
      <c r="D34" s="549"/>
      <c r="E34" s="549"/>
      <c r="F34" s="550"/>
      <c r="G34" s="29"/>
      <c r="H34" s="30"/>
      <c r="I34" s="30"/>
      <c r="J34" s="30"/>
      <c r="K34" s="31"/>
      <c r="L34" s="32"/>
      <c r="M34" s="30"/>
      <c r="N34" s="30"/>
      <c r="O34" s="31"/>
      <c r="P34" s="33"/>
      <c r="Q34" s="30"/>
      <c r="R34" s="30"/>
      <c r="S34" s="34"/>
      <c r="T34" s="29"/>
      <c r="U34" s="30"/>
      <c r="V34" s="30"/>
      <c r="W34" s="30"/>
      <c r="X34" s="31"/>
      <c r="Y34" s="33"/>
      <c r="Z34" s="30"/>
      <c r="AA34" s="30"/>
      <c r="AB34" s="31"/>
      <c r="AC34" s="33"/>
      <c r="AD34" s="30"/>
      <c r="AE34" s="30"/>
      <c r="AF34" s="34"/>
      <c r="AG34" s="29"/>
      <c r="AH34" s="30"/>
      <c r="AI34" s="30"/>
      <c r="AJ34" s="30"/>
      <c r="AK34" s="31"/>
      <c r="AL34" s="33"/>
      <c r="AM34" s="30"/>
      <c r="AN34" s="30"/>
      <c r="AO34" s="31"/>
      <c r="AP34" s="32"/>
      <c r="AQ34" s="30"/>
      <c r="AR34" s="30"/>
      <c r="AS34" s="30"/>
      <c r="AT34" s="34"/>
      <c r="AU34" s="33"/>
      <c r="AV34" s="30"/>
      <c r="AW34" s="30"/>
      <c r="AX34" s="31"/>
      <c r="AY34" s="33"/>
      <c r="AZ34" s="30"/>
      <c r="BA34" s="30"/>
      <c r="BB34" s="31"/>
      <c r="BC34" s="32"/>
      <c r="BD34" s="30"/>
      <c r="BE34" s="30"/>
      <c r="BF34" s="30"/>
      <c r="BG34" s="34"/>
    </row>
    <row r="35" spans="1:59" s="28" customFormat="1" ht="20.149999999999999" customHeight="1">
      <c r="A35" s="333"/>
      <c r="B35" s="551"/>
      <c r="C35" s="552"/>
      <c r="D35" s="549"/>
      <c r="E35" s="549"/>
      <c r="F35" s="55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551"/>
      <c r="C36" s="552"/>
      <c r="D36" s="549"/>
      <c r="E36" s="549"/>
      <c r="F36" s="550"/>
      <c r="G36" s="29"/>
      <c r="H36" s="30"/>
      <c r="I36" s="30"/>
      <c r="J36" s="30"/>
      <c r="K36" s="31"/>
      <c r="L36" s="32"/>
      <c r="M36" s="30"/>
      <c r="N36" s="30"/>
      <c r="O36" s="31"/>
      <c r="P36" s="33"/>
      <c r="Q36" s="30"/>
      <c r="R36" s="30"/>
      <c r="S36" s="34"/>
      <c r="T36" s="29"/>
      <c r="U36" s="30"/>
      <c r="V36" s="30"/>
      <c r="W36" s="30"/>
      <c r="X36" s="31"/>
      <c r="Y36" s="33"/>
      <c r="Z36" s="30"/>
      <c r="AA36" s="30"/>
      <c r="AB36" s="31"/>
      <c r="AC36" s="33"/>
      <c r="AD36" s="30"/>
      <c r="AE36" s="30"/>
      <c r="AF36" s="34"/>
      <c r="AG36" s="29"/>
      <c r="AH36" s="30"/>
      <c r="AI36" s="30"/>
      <c r="AJ36" s="30"/>
      <c r="AK36" s="31"/>
      <c r="AL36" s="33"/>
      <c r="AM36" s="30"/>
      <c r="AN36" s="30"/>
      <c r="AO36" s="31"/>
      <c r="AP36" s="32"/>
      <c r="AQ36" s="30"/>
      <c r="AR36" s="30"/>
      <c r="AS36" s="30"/>
      <c r="AT36" s="34"/>
      <c r="AU36" s="33"/>
      <c r="AV36" s="30"/>
      <c r="AW36" s="30"/>
      <c r="AX36" s="31"/>
      <c r="AY36" s="33"/>
      <c r="AZ36" s="30"/>
      <c r="BA36" s="30"/>
      <c r="BB36" s="31"/>
      <c r="BC36" s="32"/>
      <c r="BD36" s="30"/>
      <c r="BE36" s="30"/>
      <c r="BF36" s="30"/>
      <c r="BG36" s="34"/>
    </row>
    <row r="37" spans="1:59" s="28" customFormat="1" ht="20.149999999999999" customHeight="1">
      <c r="A37" s="333"/>
      <c r="B37" s="551"/>
      <c r="C37" s="552"/>
      <c r="D37" s="549"/>
      <c r="E37" s="549"/>
      <c r="F37" s="55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551"/>
      <c r="C38" s="552"/>
      <c r="D38" s="549"/>
      <c r="E38" s="549"/>
      <c r="F38" s="550"/>
      <c r="G38" s="29"/>
      <c r="H38" s="30"/>
      <c r="I38" s="30"/>
      <c r="J38" s="30"/>
      <c r="K38" s="31"/>
      <c r="L38" s="32"/>
      <c r="M38" s="30"/>
      <c r="N38" s="30"/>
      <c r="O38" s="31"/>
      <c r="P38" s="33"/>
      <c r="Q38" s="30"/>
      <c r="R38" s="30"/>
      <c r="S38" s="34"/>
      <c r="T38" s="29"/>
      <c r="U38" s="30"/>
      <c r="V38" s="30"/>
      <c r="W38" s="30"/>
      <c r="X38" s="31"/>
      <c r="Y38" s="33"/>
      <c r="Z38" s="30"/>
      <c r="AA38" s="30"/>
      <c r="AB38" s="31"/>
      <c r="AC38" s="33"/>
      <c r="AD38" s="30"/>
      <c r="AE38" s="30"/>
      <c r="AF38" s="34"/>
      <c r="AG38" s="29"/>
      <c r="AH38" s="30"/>
      <c r="AI38" s="30"/>
      <c r="AJ38" s="30"/>
      <c r="AK38" s="31"/>
      <c r="AL38" s="33"/>
      <c r="AM38" s="30"/>
      <c r="AN38" s="30"/>
      <c r="AO38" s="31"/>
      <c r="AP38" s="32"/>
      <c r="AQ38" s="30"/>
      <c r="AR38" s="30"/>
      <c r="AS38" s="30"/>
      <c r="AT38" s="34"/>
      <c r="AU38" s="33"/>
      <c r="AV38" s="30"/>
      <c r="AW38" s="30"/>
      <c r="AX38" s="31"/>
      <c r="AY38" s="33"/>
      <c r="AZ38" s="30"/>
      <c r="BA38" s="30"/>
      <c r="BB38" s="31"/>
      <c r="BC38" s="32"/>
      <c r="BD38" s="30"/>
      <c r="BE38" s="30"/>
      <c r="BF38" s="30"/>
      <c r="BG38" s="34"/>
    </row>
    <row r="39" spans="1:59" s="28" customFormat="1" ht="20.149999999999999" customHeight="1">
      <c r="A39" s="333"/>
      <c r="B39" s="551"/>
      <c r="C39" s="552"/>
      <c r="D39" s="549"/>
      <c r="E39" s="549"/>
      <c r="F39" s="55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551"/>
      <c r="C40" s="552"/>
      <c r="D40" s="549"/>
      <c r="E40" s="549"/>
      <c r="F40" s="550"/>
      <c r="G40" s="29"/>
      <c r="H40" s="30"/>
      <c r="I40" s="30"/>
      <c r="J40" s="30"/>
      <c r="K40" s="31"/>
      <c r="L40" s="32"/>
      <c r="M40" s="30"/>
      <c r="N40" s="30"/>
      <c r="O40" s="31"/>
      <c r="P40" s="33"/>
      <c r="Q40" s="30"/>
      <c r="R40" s="30"/>
      <c r="S40" s="34"/>
      <c r="T40" s="29"/>
      <c r="U40" s="30"/>
      <c r="V40" s="30"/>
      <c r="W40" s="30"/>
      <c r="X40" s="31"/>
      <c r="Y40" s="33"/>
      <c r="Z40" s="30"/>
      <c r="AA40" s="30"/>
      <c r="AB40" s="31"/>
      <c r="AC40" s="33"/>
      <c r="AD40" s="30"/>
      <c r="AE40" s="30"/>
      <c r="AF40" s="34"/>
      <c r="AG40" s="29"/>
      <c r="AH40" s="30"/>
      <c r="AI40" s="30"/>
      <c r="AJ40" s="30"/>
      <c r="AK40" s="31"/>
      <c r="AL40" s="33"/>
      <c r="AM40" s="30"/>
      <c r="AN40" s="30"/>
      <c r="AO40" s="31"/>
      <c r="AP40" s="32"/>
      <c r="AQ40" s="30"/>
      <c r="AR40" s="30"/>
      <c r="AS40" s="30"/>
      <c r="AT40" s="34"/>
      <c r="AU40" s="33"/>
      <c r="AV40" s="30"/>
      <c r="AW40" s="30"/>
      <c r="AX40" s="31"/>
      <c r="AY40" s="33"/>
      <c r="AZ40" s="30"/>
      <c r="BA40" s="30"/>
      <c r="BB40" s="31"/>
      <c r="BC40" s="32"/>
      <c r="BD40" s="30"/>
      <c r="BE40" s="30"/>
      <c r="BF40" s="30"/>
      <c r="BG40" s="34"/>
    </row>
    <row r="41" spans="1:59" s="28" customFormat="1" ht="20.149999999999999" customHeight="1">
      <c r="A41" s="333"/>
      <c r="B41" s="551"/>
      <c r="C41" s="552"/>
      <c r="D41" s="549"/>
      <c r="E41" s="549"/>
      <c r="F41" s="550"/>
      <c r="G41" s="22"/>
      <c r="H41" s="23"/>
      <c r="I41" s="23"/>
      <c r="J41" s="23"/>
      <c r="K41" s="24"/>
      <c r="L41" s="25"/>
      <c r="M41" s="23"/>
      <c r="N41" s="23"/>
      <c r="O41" s="24"/>
      <c r="P41" s="26"/>
      <c r="Q41" s="23"/>
      <c r="R41" s="23"/>
      <c r="S41" s="27"/>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551"/>
      <c r="C42" s="552"/>
      <c r="D42" s="549"/>
      <c r="E42" s="549"/>
      <c r="F42" s="550"/>
      <c r="G42" s="29"/>
      <c r="H42" s="30"/>
      <c r="I42" s="30"/>
      <c r="J42" s="30"/>
      <c r="K42" s="31"/>
      <c r="L42" s="32"/>
      <c r="M42" s="30"/>
      <c r="N42" s="30"/>
      <c r="O42" s="31"/>
      <c r="P42" s="33"/>
      <c r="Q42" s="30"/>
      <c r="R42" s="30"/>
      <c r="S42" s="34"/>
      <c r="T42" s="29"/>
      <c r="U42" s="30"/>
      <c r="V42" s="30"/>
      <c r="W42" s="30"/>
      <c r="X42" s="31"/>
      <c r="Y42" s="33"/>
      <c r="Z42" s="30"/>
      <c r="AA42" s="30"/>
      <c r="AB42" s="31"/>
      <c r="AC42" s="33"/>
      <c r="AD42" s="30"/>
      <c r="AE42" s="30"/>
      <c r="AF42" s="34"/>
      <c r="AG42" s="29"/>
      <c r="AH42" s="30"/>
      <c r="AI42" s="30"/>
      <c r="AJ42" s="30"/>
      <c r="AK42" s="31"/>
      <c r="AL42" s="33"/>
      <c r="AM42" s="30"/>
      <c r="AN42" s="30"/>
      <c r="AO42" s="31"/>
      <c r="AP42" s="32"/>
      <c r="AQ42" s="30"/>
      <c r="AR42" s="30"/>
      <c r="AS42" s="30"/>
      <c r="AT42" s="34"/>
      <c r="AU42" s="33"/>
      <c r="AV42" s="30"/>
      <c r="AW42" s="30"/>
      <c r="AX42" s="31"/>
      <c r="AY42" s="33"/>
      <c r="AZ42" s="30"/>
      <c r="BA42" s="30"/>
      <c r="BB42" s="31"/>
      <c r="BC42" s="32"/>
      <c r="BD42" s="30"/>
      <c r="BE42" s="30"/>
      <c r="BF42" s="30"/>
      <c r="BG42" s="34"/>
    </row>
    <row r="43" spans="1:59" s="28" customFormat="1" ht="20.149999999999999" customHeight="1">
      <c r="A43" s="333"/>
      <c r="B43" s="551"/>
      <c r="C43" s="552"/>
      <c r="D43" s="549"/>
      <c r="E43" s="549"/>
      <c r="F43" s="55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551"/>
      <c r="C44" s="552"/>
      <c r="D44" s="549"/>
      <c r="E44" s="549"/>
      <c r="F44" s="550"/>
      <c r="G44" s="29"/>
      <c r="H44" s="30"/>
      <c r="I44" s="30"/>
      <c r="J44" s="30"/>
      <c r="K44" s="31"/>
      <c r="L44" s="32"/>
      <c r="M44" s="30"/>
      <c r="N44" s="30"/>
      <c r="O44" s="31"/>
      <c r="P44" s="33"/>
      <c r="Q44" s="30"/>
      <c r="R44" s="30"/>
      <c r="S44" s="34"/>
      <c r="T44" s="29"/>
      <c r="U44" s="30"/>
      <c r="V44" s="30"/>
      <c r="W44" s="30"/>
      <c r="X44" s="31"/>
      <c r="Y44" s="33"/>
      <c r="Z44" s="30"/>
      <c r="AA44" s="30"/>
      <c r="AB44" s="31"/>
      <c r="AC44" s="33"/>
      <c r="AD44" s="30"/>
      <c r="AE44" s="30"/>
      <c r="AF44" s="34"/>
      <c r="AG44" s="29"/>
      <c r="AH44" s="30"/>
      <c r="AI44" s="30"/>
      <c r="AJ44" s="30"/>
      <c r="AK44" s="31"/>
      <c r="AL44" s="33"/>
      <c r="AM44" s="30"/>
      <c r="AN44" s="30"/>
      <c r="AO44" s="31"/>
      <c r="AP44" s="32"/>
      <c r="AQ44" s="30"/>
      <c r="AR44" s="30"/>
      <c r="AS44" s="30"/>
      <c r="AT44" s="34"/>
      <c r="AU44" s="33"/>
      <c r="AV44" s="30"/>
      <c r="AW44" s="30"/>
      <c r="AX44" s="31"/>
      <c r="AY44" s="33"/>
      <c r="AZ44" s="30"/>
      <c r="BA44" s="30"/>
      <c r="BB44" s="31"/>
      <c r="BC44" s="32"/>
      <c r="BD44" s="30"/>
      <c r="BE44" s="30"/>
      <c r="BF44" s="30"/>
      <c r="BG44" s="34"/>
    </row>
    <row r="45" spans="1:59" s="28" customFormat="1" ht="20.149999999999999" customHeight="1">
      <c r="A45" s="333"/>
      <c r="B45" s="551"/>
      <c r="C45" s="552"/>
      <c r="D45" s="549"/>
      <c r="E45" s="549"/>
      <c r="F45" s="550"/>
      <c r="G45" s="22"/>
      <c r="H45" s="23"/>
      <c r="I45" s="23"/>
      <c r="J45" s="23"/>
      <c r="K45" s="24"/>
      <c r="L45" s="25"/>
      <c r="M45" s="23"/>
      <c r="N45" s="23"/>
      <c r="O45" s="24"/>
      <c r="P45" s="26"/>
      <c r="Q45" s="23"/>
      <c r="R45" s="23"/>
      <c r="S45" s="27"/>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551"/>
      <c r="C46" s="552"/>
      <c r="D46" s="549"/>
      <c r="E46" s="549"/>
      <c r="F46" s="550"/>
      <c r="G46" s="29"/>
      <c r="H46" s="30"/>
      <c r="I46" s="30"/>
      <c r="J46" s="30"/>
      <c r="K46" s="31"/>
      <c r="L46" s="32"/>
      <c r="M46" s="30"/>
      <c r="N46" s="30"/>
      <c r="O46" s="31"/>
      <c r="P46" s="33"/>
      <c r="Q46" s="30"/>
      <c r="R46" s="30"/>
      <c r="S46" s="34"/>
      <c r="T46" s="29"/>
      <c r="U46" s="30"/>
      <c r="V46" s="30"/>
      <c r="W46" s="30"/>
      <c r="X46" s="31"/>
      <c r="Y46" s="33"/>
      <c r="Z46" s="30"/>
      <c r="AA46" s="30"/>
      <c r="AB46" s="31"/>
      <c r="AC46" s="33"/>
      <c r="AD46" s="30"/>
      <c r="AE46" s="30"/>
      <c r="AF46" s="34"/>
      <c r="AG46" s="29"/>
      <c r="AH46" s="30"/>
      <c r="AI46" s="30"/>
      <c r="AJ46" s="30"/>
      <c r="AK46" s="31"/>
      <c r="AL46" s="33"/>
      <c r="AM46" s="30"/>
      <c r="AN46" s="30"/>
      <c r="AO46" s="31"/>
      <c r="AP46" s="32"/>
      <c r="AQ46" s="30"/>
      <c r="AR46" s="30"/>
      <c r="AS46" s="30"/>
      <c r="AT46" s="34"/>
      <c r="AU46" s="33"/>
      <c r="AV46" s="30"/>
      <c r="AW46" s="30"/>
      <c r="AX46" s="31"/>
      <c r="AY46" s="33"/>
      <c r="AZ46" s="30"/>
      <c r="BA46" s="30"/>
      <c r="BB46" s="31"/>
      <c r="BC46" s="32"/>
      <c r="BD46" s="30"/>
      <c r="BE46" s="30"/>
      <c r="BF46" s="30"/>
      <c r="BG46" s="34"/>
    </row>
    <row r="47" spans="1:59" s="28" customFormat="1" ht="20.149999999999999" customHeight="1">
      <c r="A47" s="333"/>
      <c r="B47" s="551"/>
      <c r="C47" s="552"/>
      <c r="D47" s="549"/>
      <c r="E47" s="549"/>
      <c r="F47" s="550"/>
      <c r="G47" s="22"/>
      <c r="H47" s="23"/>
      <c r="I47" s="23"/>
      <c r="J47" s="23"/>
      <c r="K47" s="24"/>
      <c r="L47" s="25"/>
      <c r="M47" s="23"/>
      <c r="N47" s="23"/>
      <c r="O47" s="24"/>
      <c r="P47" s="26"/>
      <c r="Q47" s="23"/>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551"/>
      <c r="C48" s="552"/>
      <c r="D48" s="549"/>
      <c r="E48" s="549"/>
      <c r="F48" s="550"/>
      <c r="G48" s="29"/>
      <c r="H48" s="30"/>
      <c r="I48" s="30"/>
      <c r="J48" s="30"/>
      <c r="K48" s="31"/>
      <c r="L48" s="32"/>
      <c r="M48" s="30"/>
      <c r="N48" s="30"/>
      <c r="O48" s="31"/>
      <c r="P48" s="33"/>
      <c r="Q48" s="30"/>
      <c r="R48" s="30"/>
      <c r="S48" s="34"/>
      <c r="T48" s="29"/>
      <c r="U48" s="30"/>
      <c r="V48" s="30"/>
      <c r="W48" s="30"/>
      <c r="X48" s="31"/>
      <c r="Y48" s="33"/>
      <c r="Z48" s="30"/>
      <c r="AA48" s="30"/>
      <c r="AB48" s="31"/>
      <c r="AC48" s="33"/>
      <c r="AD48" s="30"/>
      <c r="AE48" s="30"/>
      <c r="AF48" s="34"/>
      <c r="AG48" s="29"/>
      <c r="AH48" s="30"/>
      <c r="AI48" s="30"/>
      <c r="AJ48" s="30"/>
      <c r="AK48" s="31"/>
      <c r="AL48" s="33"/>
      <c r="AM48" s="30"/>
      <c r="AN48" s="30"/>
      <c r="AO48" s="31"/>
      <c r="AP48" s="32"/>
      <c r="AQ48" s="30"/>
      <c r="AR48" s="30"/>
      <c r="AS48" s="30"/>
      <c r="AT48" s="34"/>
      <c r="AU48" s="33"/>
      <c r="AV48" s="30"/>
      <c r="AW48" s="30"/>
      <c r="AX48" s="31"/>
      <c r="AY48" s="33"/>
      <c r="AZ48" s="30"/>
      <c r="BA48" s="30"/>
      <c r="BB48" s="31"/>
      <c r="BC48" s="32"/>
      <c r="BD48" s="30"/>
      <c r="BE48" s="30"/>
      <c r="BF48" s="30"/>
      <c r="BG48" s="34"/>
    </row>
    <row r="49" spans="1:59" s="28" customFormat="1" ht="20.149999999999999" customHeight="1">
      <c r="A49" s="333"/>
      <c r="B49" s="551"/>
      <c r="C49" s="552"/>
      <c r="D49" s="549"/>
      <c r="E49" s="549"/>
      <c r="F49" s="550"/>
      <c r="G49" s="22"/>
      <c r="H49" s="23"/>
      <c r="I49" s="23"/>
      <c r="J49" s="23"/>
      <c r="K49" s="24"/>
      <c r="L49" s="25"/>
      <c r="M49" s="23"/>
      <c r="N49" s="23"/>
      <c r="O49" s="24"/>
      <c r="P49" s="26"/>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59" s="28" customFormat="1" ht="10" customHeight="1">
      <c r="A50" s="333">
        <v>23</v>
      </c>
      <c r="B50" s="551"/>
      <c r="C50" s="552"/>
      <c r="D50" s="549"/>
      <c r="E50" s="549"/>
      <c r="F50" s="550"/>
      <c r="G50" s="29"/>
      <c r="H50" s="30"/>
      <c r="I50" s="30"/>
      <c r="J50" s="30"/>
      <c r="K50" s="31"/>
      <c r="L50" s="32"/>
      <c r="M50" s="30"/>
      <c r="N50" s="30"/>
      <c r="O50" s="31"/>
      <c r="P50" s="33"/>
      <c r="Q50" s="30"/>
      <c r="R50" s="30"/>
      <c r="S50" s="34"/>
      <c r="T50" s="29"/>
      <c r="U50" s="30"/>
      <c r="V50" s="30"/>
      <c r="W50" s="30"/>
      <c r="X50" s="31"/>
      <c r="Y50" s="33"/>
      <c r="Z50" s="30"/>
      <c r="AA50" s="30"/>
      <c r="AB50" s="31"/>
      <c r="AC50" s="33"/>
      <c r="AD50" s="30"/>
      <c r="AE50" s="30"/>
      <c r="AF50" s="34"/>
      <c r="AG50" s="29"/>
      <c r="AH50" s="30"/>
      <c r="AI50" s="30"/>
      <c r="AJ50" s="30"/>
      <c r="AK50" s="31"/>
      <c r="AL50" s="33"/>
      <c r="AM50" s="30"/>
      <c r="AN50" s="30"/>
      <c r="AO50" s="31"/>
      <c r="AP50" s="32"/>
      <c r="AQ50" s="30"/>
      <c r="AR50" s="30"/>
      <c r="AS50" s="30"/>
      <c r="AT50" s="34"/>
      <c r="AU50" s="33"/>
      <c r="AV50" s="30"/>
      <c r="AW50" s="30"/>
      <c r="AX50" s="31"/>
      <c r="AY50" s="33"/>
      <c r="AZ50" s="30"/>
      <c r="BA50" s="30"/>
      <c r="BB50" s="31"/>
      <c r="BC50" s="32"/>
      <c r="BD50" s="30"/>
      <c r="BE50" s="30"/>
      <c r="BF50" s="30"/>
      <c r="BG50" s="34"/>
    </row>
    <row r="51" spans="1:59" s="28" customFormat="1" ht="20.149999999999999" customHeight="1">
      <c r="A51" s="333"/>
      <c r="B51" s="551"/>
      <c r="C51" s="552"/>
      <c r="D51" s="549"/>
      <c r="E51" s="549"/>
      <c r="F51" s="550"/>
      <c r="G51" s="22"/>
      <c r="H51" s="23"/>
      <c r="I51" s="23"/>
      <c r="J51" s="23"/>
      <c r="K51" s="24"/>
      <c r="L51" s="25"/>
      <c r="M51" s="23"/>
      <c r="N51" s="23"/>
      <c r="O51" s="24"/>
      <c r="P51" s="26"/>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59" s="28" customFormat="1" ht="10" customHeight="1">
      <c r="A52" s="333">
        <v>24</v>
      </c>
      <c r="B52" s="551"/>
      <c r="C52" s="552"/>
      <c r="D52" s="549"/>
      <c r="E52" s="549"/>
      <c r="F52" s="550"/>
      <c r="G52" s="29"/>
      <c r="H52" s="30"/>
      <c r="I52" s="30"/>
      <c r="J52" s="30"/>
      <c r="K52" s="31"/>
      <c r="L52" s="32"/>
      <c r="M52" s="30"/>
      <c r="N52" s="30"/>
      <c r="O52" s="31"/>
      <c r="P52" s="33"/>
      <c r="Q52" s="30"/>
      <c r="R52" s="30"/>
      <c r="S52" s="34"/>
      <c r="T52" s="29"/>
      <c r="U52" s="30"/>
      <c r="V52" s="30"/>
      <c r="W52" s="30"/>
      <c r="X52" s="31"/>
      <c r="Y52" s="33"/>
      <c r="Z52" s="30"/>
      <c r="AA52" s="30"/>
      <c r="AB52" s="31"/>
      <c r="AC52" s="33"/>
      <c r="AD52" s="30"/>
      <c r="AE52" s="30"/>
      <c r="AF52" s="34"/>
      <c r="AG52" s="29"/>
      <c r="AH52" s="30"/>
      <c r="AI52" s="30"/>
      <c r="AJ52" s="30"/>
      <c r="AK52" s="31"/>
      <c r="AL52" s="33"/>
      <c r="AM52" s="30"/>
      <c r="AN52" s="30"/>
      <c r="AO52" s="31"/>
      <c r="AP52" s="32"/>
      <c r="AQ52" s="30"/>
      <c r="AR52" s="30"/>
      <c r="AS52" s="30"/>
      <c r="AT52" s="34"/>
      <c r="AU52" s="33"/>
      <c r="AV52" s="30"/>
      <c r="AW52" s="30"/>
      <c r="AX52" s="31"/>
      <c r="AY52" s="33"/>
      <c r="AZ52" s="30"/>
      <c r="BA52" s="30"/>
      <c r="BB52" s="31"/>
      <c r="BC52" s="32"/>
      <c r="BD52" s="30"/>
      <c r="BE52" s="30"/>
      <c r="BF52" s="30"/>
      <c r="BG52" s="34"/>
    </row>
    <row r="53" spans="1:59" s="28" customFormat="1" ht="20.149999999999999" customHeight="1">
      <c r="A53" s="333"/>
      <c r="B53" s="551"/>
      <c r="C53" s="552"/>
      <c r="D53" s="549"/>
      <c r="E53" s="549"/>
      <c r="F53" s="550"/>
      <c r="G53" s="22"/>
      <c r="H53" s="23"/>
      <c r="I53" s="23"/>
      <c r="J53" s="23"/>
      <c r="K53" s="24"/>
      <c r="L53" s="25"/>
      <c r="M53" s="23"/>
      <c r="N53" s="23"/>
      <c r="O53" s="24"/>
      <c r="P53" s="26"/>
      <c r="Q53" s="23"/>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59" s="28" customFormat="1" ht="10" customHeight="1">
      <c r="A54" s="333">
        <v>25</v>
      </c>
      <c r="B54" s="551"/>
      <c r="C54" s="552"/>
      <c r="D54" s="549"/>
      <c r="E54" s="549"/>
      <c r="F54" s="550"/>
      <c r="G54" s="29"/>
      <c r="H54" s="30"/>
      <c r="I54" s="30"/>
      <c r="J54" s="30"/>
      <c r="K54" s="31"/>
      <c r="L54" s="32"/>
      <c r="M54" s="30"/>
      <c r="N54" s="30"/>
      <c r="O54" s="31"/>
      <c r="P54" s="33"/>
      <c r="Q54" s="30"/>
      <c r="R54" s="30"/>
      <c r="S54" s="34"/>
      <c r="T54" s="29"/>
      <c r="U54" s="30"/>
      <c r="V54" s="30"/>
      <c r="W54" s="30"/>
      <c r="X54" s="31"/>
      <c r="Y54" s="33"/>
      <c r="Z54" s="30"/>
      <c r="AA54" s="30"/>
      <c r="AB54" s="31"/>
      <c r="AC54" s="33"/>
      <c r="AD54" s="30"/>
      <c r="AE54" s="30"/>
      <c r="AF54" s="34"/>
      <c r="AG54" s="29"/>
      <c r="AH54" s="30"/>
      <c r="AI54" s="30"/>
      <c r="AJ54" s="30"/>
      <c r="AK54" s="31"/>
      <c r="AL54" s="33"/>
      <c r="AM54" s="30"/>
      <c r="AN54" s="30"/>
      <c r="AO54" s="31"/>
      <c r="AP54" s="32"/>
      <c r="AQ54" s="30"/>
      <c r="AR54" s="30"/>
      <c r="AS54" s="30"/>
      <c r="AT54" s="34"/>
      <c r="AU54" s="33"/>
      <c r="AV54" s="30"/>
      <c r="AW54" s="30"/>
      <c r="AX54" s="31"/>
      <c r="AY54" s="33"/>
      <c r="AZ54" s="30"/>
      <c r="BA54" s="30"/>
      <c r="BB54" s="31"/>
      <c r="BC54" s="32"/>
      <c r="BD54" s="30"/>
      <c r="BE54" s="30"/>
      <c r="BF54" s="30"/>
      <c r="BG54" s="34"/>
    </row>
    <row r="55" spans="1:59" s="28" customFormat="1" ht="20.149999999999999" customHeight="1">
      <c r="A55" s="333"/>
      <c r="B55" s="551"/>
      <c r="C55" s="552"/>
      <c r="D55" s="549"/>
      <c r="E55" s="549"/>
      <c r="F55" s="550"/>
      <c r="G55" s="22"/>
      <c r="H55" s="23"/>
      <c r="I55" s="23"/>
      <c r="J55" s="23"/>
      <c r="K55" s="24"/>
      <c r="L55" s="25"/>
      <c r="M55" s="23"/>
      <c r="N55" s="23"/>
      <c r="O55" s="24"/>
      <c r="P55" s="26"/>
      <c r="Q55" s="23"/>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59" s="28" customFormat="1" ht="10" customHeight="1">
      <c r="A56" s="333">
        <v>26</v>
      </c>
      <c r="B56" s="551"/>
      <c r="C56" s="552"/>
      <c r="D56" s="549"/>
      <c r="E56" s="549"/>
      <c r="F56" s="550"/>
      <c r="G56" s="29"/>
      <c r="H56" s="30"/>
      <c r="I56" s="30"/>
      <c r="J56" s="30"/>
      <c r="K56" s="31"/>
      <c r="L56" s="32"/>
      <c r="M56" s="30"/>
      <c r="N56" s="30"/>
      <c r="O56" s="31"/>
      <c r="P56" s="33"/>
      <c r="Q56" s="30"/>
      <c r="R56" s="30"/>
      <c r="S56" s="34"/>
      <c r="T56" s="29"/>
      <c r="U56" s="30"/>
      <c r="V56" s="30"/>
      <c r="W56" s="30"/>
      <c r="X56" s="31"/>
      <c r="Y56" s="33"/>
      <c r="Z56" s="30"/>
      <c r="AA56" s="30"/>
      <c r="AB56" s="31"/>
      <c r="AC56" s="33"/>
      <c r="AD56" s="30"/>
      <c r="AE56" s="30"/>
      <c r="AF56" s="34"/>
      <c r="AG56" s="29"/>
      <c r="AH56" s="30"/>
      <c r="AI56" s="30"/>
      <c r="AJ56" s="30"/>
      <c r="AK56" s="31"/>
      <c r="AL56" s="33"/>
      <c r="AM56" s="30"/>
      <c r="AN56" s="30"/>
      <c r="AO56" s="31"/>
      <c r="AP56" s="32"/>
      <c r="AQ56" s="30"/>
      <c r="AR56" s="30"/>
      <c r="AS56" s="30"/>
      <c r="AT56" s="34"/>
      <c r="AU56" s="33"/>
      <c r="AV56" s="30"/>
      <c r="AW56" s="30"/>
      <c r="AX56" s="31"/>
      <c r="AY56" s="33"/>
      <c r="AZ56" s="30"/>
      <c r="BA56" s="30"/>
      <c r="BB56" s="31"/>
      <c r="BC56" s="32"/>
      <c r="BD56" s="30"/>
      <c r="BE56" s="30"/>
      <c r="BF56" s="30"/>
      <c r="BG56" s="34"/>
    </row>
    <row r="57" spans="1:59" s="28" customFormat="1" ht="20.149999999999999" customHeight="1">
      <c r="A57" s="333"/>
      <c r="B57" s="551"/>
      <c r="C57" s="552"/>
      <c r="D57" s="549"/>
      <c r="E57" s="549"/>
      <c r="F57" s="550"/>
      <c r="G57" s="22"/>
      <c r="H57" s="23"/>
      <c r="I57" s="23"/>
      <c r="J57" s="23"/>
      <c r="K57" s="24"/>
      <c r="L57" s="25"/>
      <c r="M57" s="23"/>
      <c r="N57" s="23"/>
      <c r="O57" s="24"/>
      <c r="P57" s="26"/>
      <c r="Q57" s="23"/>
      <c r="R57" s="23"/>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59" s="28" customFormat="1" ht="10" customHeight="1">
      <c r="A58" s="333">
        <v>27</v>
      </c>
      <c r="B58" s="551"/>
      <c r="C58" s="552"/>
      <c r="D58" s="549"/>
      <c r="E58" s="549"/>
      <c r="F58" s="550"/>
      <c r="G58" s="29"/>
      <c r="H58" s="30"/>
      <c r="I58" s="30"/>
      <c r="J58" s="30"/>
      <c r="K58" s="31"/>
      <c r="L58" s="32"/>
      <c r="M58" s="30"/>
      <c r="N58" s="30"/>
      <c r="O58" s="31"/>
      <c r="P58" s="33"/>
      <c r="Q58" s="30"/>
      <c r="R58" s="30"/>
      <c r="S58" s="34"/>
      <c r="T58" s="29"/>
      <c r="U58" s="30"/>
      <c r="V58" s="30"/>
      <c r="W58" s="30"/>
      <c r="X58" s="31"/>
      <c r="Y58" s="33"/>
      <c r="Z58" s="30"/>
      <c r="AA58" s="30"/>
      <c r="AB58" s="31"/>
      <c r="AC58" s="33"/>
      <c r="AD58" s="30"/>
      <c r="AE58" s="30"/>
      <c r="AF58" s="34"/>
      <c r="AG58" s="29"/>
      <c r="AH58" s="30"/>
      <c r="AI58" s="30"/>
      <c r="AJ58" s="30"/>
      <c r="AK58" s="31"/>
      <c r="AL58" s="33"/>
      <c r="AM58" s="30"/>
      <c r="AN58" s="30"/>
      <c r="AO58" s="31"/>
      <c r="AP58" s="32"/>
      <c r="AQ58" s="30"/>
      <c r="AR58" s="30"/>
      <c r="AS58" s="30"/>
      <c r="AT58" s="34"/>
      <c r="AU58" s="33"/>
      <c r="AV58" s="30"/>
      <c r="AW58" s="30"/>
      <c r="AX58" s="31"/>
      <c r="AY58" s="33"/>
      <c r="AZ58" s="30"/>
      <c r="BA58" s="30"/>
      <c r="BB58" s="31"/>
      <c r="BC58" s="32"/>
      <c r="BD58" s="30"/>
      <c r="BE58" s="30"/>
      <c r="BF58" s="30"/>
      <c r="BG58" s="34"/>
    </row>
    <row r="59" spans="1:59" s="28" customFormat="1" ht="20.149999999999999" customHeight="1">
      <c r="A59" s="333"/>
      <c r="B59" s="551"/>
      <c r="C59" s="552"/>
      <c r="D59" s="549"/>
      <c r="E59" s="549"/>
      <c r="F59" s="55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59" s="28" customFormat="1" ht="10" customHeight="1">
      <c r="A60" s="333">
        <v>28</v>
      </c>
      <c r="B60" s="551"/>
      <c r="C60" s="552"/>
      <c r="D60" s="549"/>
      <c r="E60" s="549"/>
      <c r="F60" s="550"/>
      <c r="G60" s="29"/>
      <c r="H60" s="30"/>
      <c r="I60" s="30"/>
      <c r="J60" s="30"/>
      <c r="K60" s="31"/>
      <c r="L60" s="32"/>
      <c r="M60" s="30"/>
      <c r="N60" s="30"/>
      <c r="O60" s="31"/>
      <c r="P60" s="33"/>
      <c r="Q60" s="30"/>
      <c r="R60" s="30"/>
      <c r="S60" s="34"/>
      <c r="T60" s="29"/>
      <c r="U60" s="30"/>
      <c r="V60" s="30"/>
      <c r="W60" s="30"/>
      <c r="X60" s="31"/>
      <c r="Y60" s="33"/>
      <c r="Z60" s="30"/>
      <c r="AA60" s="30"/>
      <c r="AB60" s="31"/>
      <c r="AC60" s="33"/>
      <c r="AD60" s="30"/>
      <c r="AE60" s="30"/>
      <c r="AF60" s="34"/>
      <c r="AG60" s="29"/>
      <c r="AH60" s="30"/>
      <c r="AI60" s="30"/>
      <c r="AJ60" s="30"/>
      <c r="AK60" s="31"/>
      <c r="AL60" s="33"/>
      <c r="AM60" s="30"/>
      <c r="AN60" s="30"/>
      <c r="AO60" s="31"/>
      <c r="AP60" s="32"/>
      <c r="AQ60" s="30"/>
      <c r="AR60" s="30"/>
      <c r="AS60" s="30"/>
      <c r="AT60" s="34"/>
      <c r="AU60" s="33"/>
      <c r="AV60" s="30"/>
      <c r="AW60" s="30"/>
      <c r="AX60" s="31"/>
      <c r="AY60" s="33"/>
      <c r="AZ60" s="30"/>
      <c r="BA60" s="30"/>
      <c r="BB60" s="31"/>
      <c r="BC60" s="32"/>
      <c r="BD60" s="30"/>
      <c r="BE60" s="30"/>
      <c r="BF60" s="30"/>
      <c r="BG60" s="34"/>
    </row>
    <row r="61" spans="1:59" s="28" customFormat="1" ht="20.149999999999999" customHeight="1">
      <c r="A61" s="333"/>
      <c r="B61" s="551"/>
      <c r="C61" s="552"/>
      <c r="D61" s="549"/>
      <c r="E61" s="549"/>
      <c r="F61" s="550"/>
      <c r="G61" s="22"/>
      <c r="H61" s="23"/>
      <c r="I61" s="23"/>
      <c r="J61" s="23"/>
      <c r="K61" s="24"/>
      <c r="L61" s="25"/>
      <c r="M61" s="23"/>
      <c r="N61" s="23"/>
      <c r="O61" s="24"/>
      <c r="P61" s="26"/>
      <c r="Q61" s="23"/>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59" s="28" customFormat="1" ht="10" customHeight="1">
      <c r="A62" s="333">
        <v>29</v>
      </c>
      <c r="B62" s="551"/>
      <c r="C62" s="552"/>
      <c r="D62" s="549"/>
      <c r="E62" s="549"/>
      <c r="F62" s="550"/>
      <c r="G62" s="29"/>
      <c r="H62" s="30"/>
      <c r="I62" s="30"/>
      <c r="J62" s="30"/>
      <c r="K62" s="31"/>
      <c r="L62" s="32"/>
      <c r="M62" s="30"/>
      <c r="N62" s="30"/>
      <c r="O62" s="31"/>
      <c r="P62" s="33"/>
      <c r="Q62" s="30"/>
      <c r="R62" s="30"/>
      <c r="S62" s="34"/>
      <c r="T62" s="29"/>
      <c r="U62" s="30"/>
      <c r="V62" s="30"/>
      <c r="W62" s="30"/>
      <c r="X62" s="31"/>
      <c r="Y62" s="33"/>
      <c r="Z62" s="30"/>
      <c r="AA62" s="30"/>
      <c r="AB62" s="31"/>
      <c r="AC62" s="33"/>
      <c r="AD62" s="30"/>
      <c r="AE62" s="30"/>
      <c r="AF62" s="34"/>
      <c r="AG62" s="29"/>
      <c r="AH62" s="30"/>
      <c r="AI62" s="30"/>
      <c r="AJ62" s="30"/>
      <c r="AK62" s="31"/>
      <c r="AL62" s="33"/>
      <c r="AM62" s="30"/>
      <c r="AN62" s="30"/>
      <c r="AO62" s="31"/>
      <c r="AP62" s="32"/>
      <c r="AQ62" s="30"/>
      <c r="AR62" s="30"/>
      <c r="AS62" s="30"/>
      <c r="AT62" s="34"/>
      <c r="AU62" s="33"/>
      <c r="AV62" s="30"/>
      <c r="AW62" s="30"/>
      <c r="AX62" s="31"/>
      <c r="AY62" s="33"/>
      <c r="AZ62" s="30"/>
      <c r="BA62" s="30"/>
      <c r="BB62" s="31"/>
      <c r="BC62" s="32"/>
      <c r="BD62" s="30"/>
      <c r="BE62" s="30"/>
      <c r="BF62" s="30"/>
      <c r="BG62" s="34"/>
    </row>
    <row r="63" spans="1:59" s="28" customFormat="1" ht="20.149999999999999" customHeight="1">
      <c r="A63" s="333"/>
      <c r="B63" s="551"/>
      <c r="C63" s="552"/>
      <c r="D63" s="549"/>
      <c r="E63" s="549"/>
      <c r="F63" s="550"/>
      <c r="G63" s="22"/>
      <c r="H63" s="23"/>
      <c r="I63" s="23"/>
      <c r="J63" s="23"/>
      <c r="K63" s="24"/>
      <c r="L63" s="25"/>
      <c r="M63" s="23"/>
      <c r="N63" s="23"/>
      <c r="O63" s="24"/>
      <c r="P63" s="26"/>
      <c r="Q63" s="23"/>
      <c r="R63" s="23"/>
      <c r="S63" s="27"/>
      <c r="T63" s="22"/>
      <c r="U63" s="23"/>
      <c r="V63" s="23"/>
      <c r="W63" s="23"/>
      <c r="X63" s="24"/>
      <c r="Y63" s="26"/>
      <c r="Z63" s="23"/>
      <c r="AA63" s="23"/>
      <c r="AB63" s="24"/>
      <c r="AC63" s="26"/>
      <c r="AD63" s="23"/>
      <c r="AE63" s="23"/>
      <c r="AF63" s="27"/>
      <c r="AG63" s="22"/>
      <c r="AH63" s="23"/>
      <c r="AI63" s="23"/>
      <c r="AJ63" s="23"/>
      <c r="AK63" s="24"/>
      <c r="AL63" s="26"/>
      <c r="AM63" s="23"/>
      <c r="AN63" s="23"/>
      <c r="AO63" s="24"/>
      <c r="AP63" s="25"/>
      <c r="AQ63" s="23"/>
      <c r="AR63" s="23"/>
      <c r="AS63" s="23"/>
      <c r="AT63" s="27"/>
      <c r="AU63" s="26"/>
      <c r="AV63" s="23"/>
      <c r="AW63" s="23"/>
      <c r="AX63" s="24"/>
      <c r="AY63" s="26"/>
      <c r="AZ63" s="23"/>
      <c r="BA63" s="23"/>
      <c r="BB63" s="24"/>
      <c r="BC63" s="25"/>
      <c r="BD63" s="23"/>
      <c r="BE63" s="23"/>
      <c r="BF63" s="23"/>
      <c r="BG63" s="27"/>
    </row>
    <row r="64" spans="1:59" s="28" customFormat="1" ht="10" customHeight="1">
      <c r="A64" s="333">
        <v>30</v>
      </c>
      <c r="B64" s="551"/>
      <c r="C64" s="552"/>
      <c r="D64" s="549"/>
      <c r="E64" s="549"/>
      <c r="F64" s="550"/>
      <c r="G64" s="29"/>
      <c r="H64" s="30"/>
      <c r="I64" s="30"/>
      <c r="J64" s="30"/>
      <c r="K64" s="31"/>
      <c r="L64" s="32"/>
      <c r="M64" s="30"/>
      <c r="N64" s="30"/>
      <c r="O64" s="31"/>
      <c r="P64" s="33"/>
      <c r="Q64" s="30"/>
      <c r="R64" s="30"/>
      <c r="S64" s="34"/>
      <c r="T64" s="29"/>
      <c r="U64" s="30"/>
      <c r="V64" s="30"/>
      <c r="W64" s="30"/>
      <c r="X64" s="31"/>
      <c r="Y64" s="33"/>
      <c r="Z64" s="30"/>
      <c r="AA64" s="30"/>
      <c r="AB64" s="31"/>
      <c r="AC64" s="33"/>
      <c r="AD64" s="30"/>
      <c r="AE64" s="30"/>
      <c r="AF64" s="34"/>
      <c r="AG64" s="29"/>
      <c r="AH64" s="30"/>
      <c r="AI64" s="30"/>
      <c r="AJ64" s="30"/>
      <c r="AK64" s="31"/>
      <c r="AL64" s="33"/>
      <c r="AM64" s="30"/>
      <c r="AN64" s="30"/>
      <c r="AO64" s="31"/>
      <c r="AP64" s="32"/>
      <c r="AQ64" s="30"/>
      <c r="AR64" s="30"/>
      <c r="AS64" s="30"/>
      <c r="AT64" s="34"/>
      <c r="AU64" s="33"/>
      <c r="AV64" s="30"/>
      <c r="AW64" s="30"/>
      <c r="AX64" s="31"/>
      <c r="AY64" s="33"/>
      <c r="AZ64" s="30"/>
      <c r="BA64" s="30"/>
      <c r="BB64" s="31"/>
      <c r="BC64" s="32"/>
      <c r="BD64" s="30"/>
      <c r="BE64" s="30"/>
      <c r="BF64" s="30"/>
      <c r="BG64" s="34"/>
    </row>
    <row r="65" spans="1:59" s="28" customFormat="1" ht="20.149999999999999" customHeight="1">
      <c r="A65" s="333"/>
      <c r="B65" s="551"/>
      <c r="C65" s="552"/>
      <c r="D65" s="549"/>
      <c r="E65" s="549"/>
      <c r="F65" s="550"/>
      <c r="G65" s="22"/>
      <c r="H65" s="23"/>
      <c r="I65" s="23"/>
      <c r="J65" s="23"/>
      <c r="K65" s="24"/>
      <c r="L65" s="25"/>
      <c r="M65" s="23"/>
      <c r="N65" s="23"/>
      <c r="O65" s="24"/>
      <c r="P65" s="26"/>
      <c r="Q65" s="23"/>
      <c r="R65" s="23"/>
      <c r="S65" s="27"/>
      <c r="T65" s="22"/>
      <c r="U65" s="23"/>
      <c r="V65" s="23"/>
      <c r="W65" s="23"/>
      <c r="X65" s="24"/>
      <c r="Y65" s="26"/>
      <c r="Z65" s="23"/>
      <c r="AA65" s="23"/>
      <c r="AB65" s="24"/>
      <c r="AC65" s="26"/>
      <c r="AD65" s="23"/>
      <c r="AE65" s="23"/>
      <c r="AF65" s="27"/>
      <c r="AG65" s="22"/>
      <c r="AH65" s="23"/>
      <c r="AI65" s="23"/>
      <c r="AJ65" s="23"/>
      <c r="AK65" s="24"/>
      <c r="AL65" s="26"/>
      <c r="AM65" s="23"/>
      <c r="AN65" s="23"/>
      <c r="AO65" s="24"/>
      <c r="AP65" s="25"/>
      <c r="AQ65" s="23"/>
      <c r="AR65" s="23"/>
      <c r="AS65" s="23"/>
      <c r="AT65" s="27"/>
      <c r="AU65" s="26"/>
      <c r="AV65" s="23"/>
      <c r="AW65" s="23"/>
      <c r="AX65" s="24"/>
      <c r="AY65" s="26"/>
      <c r="AZ65" s="23"/>
      <c r="BA65" s="23"/>
      <c r="BB65" s="24"/>
      <c r="BC65" s="25"/>
      <c r="BD65" s="23"/>
      <c r="BE65" s="23"/>
      <c r="BF65" s="23"/>
      <c r="BG65" s="27"/>
    </row>
    <row r="66" spans="1:59" s="28" customFormat="1" ht="10" customHeight="1">
      <c r="A66" s="333">
        <v>31</v>
      </c>
      <c r="B66" s="551"/>
      <c r="C66" s="552"/>
      <c r="D66" s="549"/>
      <c r="E66" s="549"/>
      <c r="F66" s="550"/>
      <c r="G66" s="29"/>
      <c r="H66" s="30"/>
      <c r="I66" s="30"/>
      <c r="J66" s="30"/>
      <c r="K66" s="31"/>
      <c r="L66" s="32"/>
      <c r="M66" s="30"/>
      <c r="N66" s="30"/>
      <c r="O66" s="31"/>
      <c r="P66" s="33"/>
      <c r="Q66" s="30"/>
      <c r="R66" s="30"/>
      <c r="S66" s="34"/>
      <c r="T66" s="29"/>
      <c r="U66" s="30"/>
      <c r="V66" s="30"/>
      <c r="W66" s="30"/>
      <c r="X66" s="31"/>
      <c r="Y66" s="33"/>
      <c r="Z66" s="30"/>
      <c r="AA66" s="30"/>
      <c r="AB66" s="31"/>
      <c r="AC66" s="33"/>
      <c r="AD66" s="30"/>
      <c r="AE66" s="30"/>
      <c r="AF66" s="34"/>
      <c r="AG66" s="29"/>
      <c r="AH66" s="30"/>
      <c r="AI66" s="30"/>
      <c r="AJ66" s="30"/>
      <c r="AK66" s="31"/>
      <c r="AL66" s="33"/>
      <c r="AM66" s="30"/>
      <c r="AN66" s="30"/>
      <c r="AO66" s="31"/>
      <c r="AP66" s="32"/>
      <c r="AQ66" s="30"/>
      <c r="AR66" s="30"/>
      <c r="AS66" s="30"/>
      <c r="AT66" s="34"/>
      <c r="AU66" s="33"/>
      <c r="AV66" s="30"/>
      <c r="AW66" s="30"/>
      <c r="AX66" s="31"/>
      <c r="AY66" s="33"/>
      <c r="AZ66" s="30"/>
      <c r="BA66" s="30"/>
      <c r="BB66" s="31"/>
      <c r="BC66" s="32"/>
      <c r="BD66" s="30"/>
      <c r="BE66" s="30"/>
      <c r="BF66" s="30"/>
      <c r="BG66" s="34"/>
    </row>
    <row r="67" spans="1:59" s="28" customFormat="1" ht="20.149999999999999" customHeight="1">
      <c r="A67" s="333"/>
      <c r="B67" s="551"/>
      <c r="C67" s="552"/>
      <c r="D67" s="549"/>
      <c r="E67" s="549"/>
      <c r="F67" s="550"/>
      <c r="G67" s="22"/>
      <c r="H67" s="23"/>
      <c r="I67" s="23"/>
      <c r="J67" s="23"/>
      <c r="K67" s="24"/>
      <c r="L67" s="25"/>
      <c r="M67" s="23"/>
      <c r="N67" s="23"/>
      <c r="O67" s="24"/>
      <c r="P67" s="26"/>
      <c r="Q67" s="23"/>
      <c r="R67" s="23"/>
      <c r="S67" s="27"/>
      <c r="T67" s="22"/>
      <c r="U67" s="23"/>
      <c r="V67" s="23"/>
      <c r="W67" s="23"/>
      <c r="X67" s="24"/>
      <c r="Y67" s="26"/>
      <c r="Z67" s="23"/>
      <c r="AA67" s="23"/>
      <c r="AB67" s="24"/>
      <c r="AC67" s="26"/>
      <c r="AD67" s="23"/>
      <c r="AE67" s="23"/>
      <c r="AF67" s="27"/>
      <c r="AG67" s="22"/>
      <c r="AH67" s="23"/>
      <c r="AI67" s="23"/>
      <c r="AJ67" s="23"/>
      <c r="AK67" s="24"/>
      <c r="AL67" s="26"/>
      <c r="AM67" s="23"/>
      <c r="AN67" s="23"/>
      <c r="AO67" s="24"/>
      <c r="AP67" s="25"/>
      <c r="AQ67" s="23"/>
      <c r="AR67" s="23"/>
      <c r="AS67" s="23"/>
      <c r="AT67" s="27"/>
      <c r="AU67" s="26"/>
      <c r="AV67" s="23"/>
      <c r="AW67" s="23"/>
      <c r="AX67" s="24"/>
      <c r="AY67" s="26"/>
      <c r="AZ67" s="23"/>
      <c r="BA67" s="23"/>
      <c r="BB67" s="24"/>
      <c r="BC67" s="25"/>
      <c r="BD67" s="23"/>
      <c r="BE67" s="23"/>
      <c r="BF67" s="23"/>
      <c r="BG67" s="27"/>
    </row>
    <row r="68" spans="1:59" s="28" customFormat="1" ht="10" customHeight="1">
      <c r="A68" s="333">
        <v>32</v>
      </c>
      <c r="B68" s="551"/>
      <c r="C68" s="552"/>
      <c r="D68" s="549"/>
      <c r="E68" s="549"/>
      <c r="F68" s="550"/>
      <c r="G68" s="29"/>
      <c r="H68" s="30"/>
      <c r="I68" s="30"/>
      <c r="J68" s="30"/>
      <c r="K68" s="31"/>
      <c r="L68" s="32"/>
      <c r="M68" s="30"/>
      <c r="N68" s="30"/>
      <c r="O68" s="31"/>
      <c r="P68" s="33"/>
      <c r="Q68" s="30"/>
      <c r="R68" s="30"/>
      <c r="S68" s="34"/>
      <c r="T68" s="29"/>
      <c r="U68" s="30"/>
      <c r="V68" s="30"/>
      <c r="W68" s="30"/>
      <c r="X68" s="31"/>
      <c r="Y68" s="33"/>
      <c r="Z68" s="30"/>
      <c r="AA68" s="30"/>
      <c r="AB68" s="31"/>
      <c r="AC68" s="33"/>
      <c r="AD68" s="30"/>
      <c r="AE68" s="30"/>
      <c r="AF68" s="34"/>
      <c r="AG68" s="29"/>
      <c r="AH68" s="30"/>
      <c r="AI68" s="30"/>
      <c r="AJ68" s="30"/>
      <c r="AK68" s="31"/>
      <c r="AL68" s="33"/>
      <c r="AM68" s="30"/>
      <c r="AN68" s="30"/>
      <c r="AO68" s="31"/>
      <c r="AP68" s="32"/>
      <c r="AQ68" s="30"/>
      <c r="AR68" s="30"/>
      <c r="AS68" s="30"/>
      <c r="AT68" s="34"/>
      <c r="AU68" s="33"/>
      <c r="AV68" s="30"/>
      <c r="AW68" s="30"/>
      <c r="AX68" s="31"/>
      <c r="AY68" s="33"/>
      <c r="AZ68" s="30"/>
      <c r="BA68" s="30"/>
      <c r="BB68" s="31"/>
      <c r="BC68" s="32"/>
      <c r="BD68" s="30"/>
      <c r="BE68" s="30"/>
      <c r="BF68" s="30"/>
      <c r="BG68" s="34"/>
    </row>
    <row r="69" spans="1:59" s="28" customFormat="1" ht="20.149999999999999" customHeight="1">
      <c r="A69" s="333"/>
      <c r="B69" s="551"/>
      <c r="C69" s="552"/>
      <c r="D69" s="549"/>
      <c r="E69" s="549"/>
      <c r="F69" s="550"/>
      <c r="G69" s="22"/>
      <c r="H69" s="23"/>
      <c r="I69" s="23"/>
      <c r="J69" s="23"/>
      <c r="K69" s="24"/>
      <c r="L69" s="25"/>
      <c r="M69" s="23"/>
      <c r="N69" s="23"/>
      <c r="O69" s="24"/>
      <c r="P69" s="26"/>
      <c r="Q69" s="23"/>
      <c r="R69" s="23"/>
      <c r="S69" s="27"/>
      <c r="T69" s="22"/>
      <c r="U69" s="23"/>
      <c r="V69" s="23"/>
      <c r="W69" s="23"/>
      <c r="X69" s="24"/>
      <c r="Y69" s="26"/>
      <c r="Z69" s="23"/>
      <c r="AA69" s="23"/>
      <c r="AB69" s="24"/>
      <c r="AC69" s="26"/>
      <c r="AD69" s="23"/>
      <c r="AE69" s="23"/>
      <c r="AF69" s="27"/>
      <c r="AG69" s="22"/>
      <c r="AH69" s="23"/>
      <c r="AI69" s="23"/>
      <c r="AJ69" s="23"/>
      <c r="AK69" s="24"/>
      <c r="AL69" s="26"/>
      <c r="AM69" s="23"/>
      <c r="AN69" s="23"/>
      <c r="AO69" s="24"/>
      <c r="AP69" s="25"/>
      <c r="AQ69" s="23"/>
      <c r="AR69" s="23"/>
      <c r="AS69" s="23"/>
      <c r="AT69" s="27"/>
      <c r="AU69" s="26"/>
      <c r="AV69" s="23"/>
      <c r="AW69" s="23"/>
      <c r="AX69" s="24"/>
      <c r="AY69" s="26"/>
      <c r="AZ69" s="23"/>
      <c r="BA69" s="23"/>
      <c r="BB69" s="24"/>
      <c r="BC69" s="25"/>
      <c r="BD69" s="23"/>
      <c r="BE69" s="23"/>
      <c r="BF69" s="23"/>
      <c r="BG69" s="27"/>
    </row>
    <row r="70" spans="1:59" s="28" customFormat="1" ht="10" customHeight="1">
      <c r="A70" s="333">
        <v>33</v>
      </c>
      <c r="B70" s="551"/>
      <c r="C70" s="552"/>
      <c r="D70" s="549"/>
      <c r="E70" s="549"/>
      <c r="F70" s="550"/>
      <c r="G70" s="29"/>
      <c r="H70" s="30"/>
      <c r="I70" s="30"/>
      <c r="J70" s="30"/>
      <c r="K70" s="31"/>
      <c r="L70" s="32"/>
      <c r="M70" s="30"/>
      <c r="N70" s="30"/>
      <c r="O70" s="31"/>
      <c r="P70" s="33"/>
      <c r="Q70" s="30"/>
      <c r="R70" s="30"/>
      <c r="S70" s="34"/>
      <c r="T70" s="29"/>
      <c r="U70" s="30"/>
      <c r="V70" s="30"/>
      <c r="W70" s="30"/>
      <c r="X70" s="31"/>
      <c r="Y70" s="33"/>
      <c r="Z70" s="30"/>
      <c r="AA70" s="30"/>
      <c r="AB70" s="31"/>
      <c r="AC70" s="33"/>
      <c r="AD70" s="30"/>
      <c r="AE70" s="30"/>
      <c r="AF70" s="34"/>
      <c r="AG70" s="29"/>
      <c r="AH70" s="30"/>
      <c r="AI70" s="30"/>
      <c r="AJ70" s="30"/>
      <c r="AK70" s="31"/>
      <c r="AL70" s="33"/>
      <c r="AM70" s="30"/>
      <c r="AN70" s="30"/>
      <c r="AO70" s="31"/>
      <c r="AP70" s="32"/>
      <c r="AQ70" s="30"/>
      <c r="AR70" s="30"/>
      <c r="AS70" s="30"/>
      <c r="AT70" s="34"/>
      <c r="AU70" s="33"/>
      <c r="AV70" s="30"/>
      <c r="AW70" s="30"/>
      <c r="AX70" s="31"/>
      <c r="AY70" s="33"/>
      <c r="AZ70" s="30"/>
      <c r="BA70" s="30"/>
      <c r="BB70" s="31"/>
      <c r="BC70" s="32"/>
      <c r="BD70" s="30"/>
      <c r="BE70" s="30"/>
      <c r="BF70" s="30"/>
      <c r="BG70" s="34"/>
    </row>
    <row r="71" spans="1:59" s="28" customFormat="1" ht="20.149999999999999" customHeight="1">
      <c r="A71" s="333"/>
      <c r="B71" s="551"/>
      <c r="C71" s="552"/>
      <c r="D71" s="549"/>
      <c r="E71" s="549"/>
      <c r="F71" s="550"/>
      <c r="G71" s="22"/>
      <c r="H71" s="23"/>
      <c r="I71" s="23"/>
      <c r="J71" s="23"/>
      <c r="K71" s="24"/>
      <c r="L71" s="25"/>
      <c r="M71" s="23"/>
      <c r="N71" s="23"/>
      <c r="O71" s="24"/>
      <c r="P71" s="26"/>
      <c r="Q71" s="23"/>
      <c r="R71" s="23"/>
      <c r="S71" s="27"/>
      <c r="T71" s="22"/>
      <c r="U71" s="23"/>
      <c r="V71" s="23"/>
      <c r="W71" s="23"/>
      <c r="X71" s="24"/>
      <c r="Y71" s="26"/>
      <c r="Z71" s="23"/>
      <c r="AA71" s="23"/>
      <c r="AB71" s="24"/>
      <c r="AC71" s="26"/>
      <c r="AD71" s="23"/>
      <c r="AE71" s="23"/>
      <c r="AF71" s="27"/>
      <c r="AG71" s="22"/>
      <c r="AH71" s="23"/>
      <c r="AI71" s="23"/>
      <c r="AJ71" s="23"/>
      <c r="AK71" s="24"/>
      <c r="AL71" s="26"/>
      <c r="AM71" s="23"/>
      <c r="AN71" s="23"/>
      <c r="AO71" s="24"/>
      <c r="AP71" s="25"/>
      <c r="AQ71" s="23"/>
      <c r="AR71" s="23"/>
      <c r="AS71" s="23"/>
      <c r="AT71" s="27"/>
      <c r="AU71" s="26"/>
      <c r="AV71" s="23"/>
      <c r="AW71" s="23"/>
      <c r="AX71" s="24"/>
      <c r="AY71" s="26"/>
      <c r="AZ71" s="23"/>
      <c r="BA71" s="23"/>
      <c r="BB71" s="24"/>
      <c r="BC71" s="25"/>
      <c r="BD71" s="23"/>
      <c r="BE71" s="23"/>
      <c r="BF71" s="23"/>
      <c r="BG71" s="27"/>
    </row>
    <row r="72" spans="1:59" s="28" customFormat="1" ht="10" customHeight="1">
      <c r="A72" s="333">
        <v>34</v>
      </c>
      <c r="B72" s="551"/>
      <c r="C72" s="552"/>
      <c r="D72" s="549"/>
      <c r="E72" s="549"/>
      <c r="F72" s="550"/>
      <c r="G72" s="29"/>
      <c r="H72" s="30"/>
      <c r="I72" s="30"/>
      <c r="J72" s="30"/>
      <c r="K72" s="31"/>
      <c r="L72" s="32"/>
      <c r="M72" s="30"/>
      <c r="N72" s="30"/>
      <c r="O72" s="31"/>
      <c r="P72" s="33"/>
      <c r="Q72" s="30"/>
      <c r="R72" s="30"/>
      <c r="S72" s="34"/>
      <c r="T72" s="29"/>
      <c r="U72" s="30"/>
      <c r="V72" s="30"/>
      <c r="W72" s="30"/>
      <c r="X72" s="31"/>
      <c r="Y72" s="33"/>
      <c r="Z72" s="30"/>
      <c r="AA72" s="30"/>
      <c r="AB72" s="31"/>
      <c r="AC72" s="33"/>
      <c r="AD72" s="30"/>
      <c r="AE72" s="30"/>
      <c r="AF72" s="34"/>
      <c r="AG72" s="29"/>
      <c r="AH72" s="30"/>
      <c r="AI72" s="30"/>
      <c r="AJ72" s="30"/>
      <c r="AK72" s="31"/>
      <c r="AL72" s="33"/>
      <c r="AM72" s="30"/>
      <c r="AN72" s="30"/>
      <c r="AO72" s="31"/>
      <c r="AP72" s="32"/>
      <c r="AQ72" s="30"/>
      <c r="AR72" s="30"/>
      <c r="AS72" s="30"/>
      <c r="AT72" s="34"/>
      <c r="AU72" s="33"/>
      <c r="AV72" s="30"/>
      <c r="AW72" s="30"/>
      <c r="AX72" s="31"/>
      <c r="AY72" s="33"/>
      <c r="AZ72" s="30"/>
      <c r="BA72" s="30"/>
      <c r="BB72" s="31"/>
      <c r="BC72" s="32"/>
      <c r="BD72" s="30"/>
      <c r="BE72" s="30"/>
      <c r="BF72" s="30"/>
      <c r="BG72" s="34"/>
    </row>
    <row r="73" spans="1:59" s="28" customFormat="1" ht="20.149999999999999" customHeight="1">
      <c r="A73" s="333"/>
      <c r="B73" s="551"/>
      <c r="C73" s="552"/>
      <c r="D73" s="549"/>
      <c r="E73" s="549"/>
      <c r="F73" s="550"/>
      <c r="G73" s="22"/>
      <c r="H73" s="23"/>
      <c r="I73" s="23"/>
      <c r="J73" s="23"/>
      <c r="K73" s="24"/>
      <c r="L73" s="25"/>
      <c r="M73" s="23"/>
      <c r="N73" s="23"/>
      <c r="O73" s="24"/>
      <c r="P73" s="26"/>
      <c r="Q73" s="23"/>
      <c r="R73" s="23"/>
      <c r="S73" s="27"/>
      <c r="T73" s="22"/>
      <c r="U73" s="23"/>
      <c r="V73" s="23"/>
      <c r="W73" s="23"/>
      <c r="X73" s="24"/>
      <c r="Y73" s="26"/>
      <c r="Z73" s="23"/>
      <c r="AA73" s="23"/>
      <c r="AB73" s="24"/>
      <c r="AC73" s="26"/>
      <c r="AD73" s="23"/>
      <c r="AE73" s="23"/>
      <c r="AF73" s="27"/>
      <c r="AG73" s="22"/>
      <c r="AH73" s="23"/>
      <c r="AI73" s="23"/>
      <c r="AJ73" s="23"/>
      <c r="AK73" s="24"/>
      <c r="AL73" s="26"/>
      <c r="AM73" s="23"/>
      <c r="AN73" s="23"/>
      <c r="AO73" s="24"/>
      <c r="AP73" s="25"/>
      <c r="AQ73" s="23"/>
      <c r="AR73" s="23"/>
      <c r="AS73" s="23"/>
      <c r="AT73" s="27"/>
      <c r="AU73" s="26"/>
      <c r="AV73" s="23"/>
      <c r="AW73" s="23"/>
      <c r="AX73" s="24"/>
      <c r="AY73" s="26"/>
      <c r="AZ73" s="23"/>
      <c r="BA73" s="23"/>
      <c r="BB73" s="24"/>
      <c r="BC73" s="25"/>
      <c r="BD73" s="23"/>
      <c r="BE73" s="23"/>
      <c r="BF73" s="23"/>
      <c r="BG73" s="27"/>
    </row>
    <row r="74" spans="1:59" s="28" customFormat="1" ht="10" customHeight="1">
      <c r="A74" s="333">
        <v>35</v>
      </c>
      <c r="B74" s="551"/>
      <c r="C74" s="552"/>
      <c r="D74" s="549"/>
      <c r="E74" s="549"/>
      <c r="F74" s="550"/>
      <c r="G74" s="29"/>
      <c r="H74" s="30"/>
      <c r="I74" s="30"/>
      <c r="J74" s="30"/>
      <c r="K74" s="31"/>
      <c r="L74" s="32"/>
      <c r="M74" s="30"/>
      <c r="N74" s="30"/>
      <c r="O74" s="31"/>
      <c r="P74" s="33"/>
      <c r="Q74" s="30"/>
      <c r="R74" s="30"/>
      <c r="S74" s="34"/>
      <c r="T74" s="29"/>
      <c r="U74" s="30"/>
      <c r="V74" s="30"/>
      <c r="W74" s="30"/>
      <c r="X74" s="31"/>
      <c r="Y74" s="33"/>
      <c r="Z74" s="30"/>
      <c r="AA74" s="30"/>
      <c r="AB74" s="31"/>
      <c r="AC74" s="33"/>
      <c r="AD74" s="30"/>
      <c r="AE74" s="30"/>
      <c r="AF74" s="34"/>
      <c r="AG74" s="29"/>
      <c r="AH74" s="30"/>
      <c r="AI74" s="30"/>
      <c r="AJ74" s="30"/>
      <c r="AK74" s="31"/>
      <c r="AL74" s="33"/>
      <c r="AM74" s="30"/>
      <c r="AN74" s="30"/>
      <c r="AO74" s="31"/>
      <c r="AP74" s="32"/>
      <c r="AQ74" s="30"/>
      <c r="AR74" s="30"/>
      <c r="AS74" s="30"/>
      <c r="AT74" s="34"/>
      <c r="AU74" s="33"/>
      <c r="AV74" s="30"/>
      <c r="AW74" s="30"/>
      <c r="AX74" s="31"/>
      <c r="AY74" s="33"/>
      <c r="AZ74" s="30"/>
      <c r="BA74" s="30"/>
      <c r="BB74" s="31"/>
      <c r="BC74" s="32"/>
      <c r="BD74" s="30"/>
      <c r="BE74" s="30"/>
      <c r="BF74" s="30"/>
      <c r="BG74" s="34"/>
    </row>
    <row r="75" spans="1:59" s="28" customFormat="1" ht="20.149999999999999" customHeight="1">
      <c r="A75" s="333"/>
      <c r="B75" s="551"/>
      <c r="C75" s="552"/>
      <c r="D75" s="549"/>
      <c r="E75" s="549"/>
      <c r="F75" s="550"/>
      <c r="G75" s="22"/>
      <c r="H75" s="23"/>
      <c r="I75" s="23"/>
      <c r="J75" s="23"/>
      <c r="K75" s="24"/>
      <c r="L75" s="25"/>
      <c r="M75" s="23"/>
      <c r="N75" s="23"/>
      <c r="O75" s="24"/>
      <c r="P75" s="26"/>
      <c r="Q75" s="23"/>
      <c r="R75" s="23"/>
      <c r="S75" s="27"/>
      <c r="T75" s="22"/>
      <c r="U75" s="23"/>
      <c r="V75" s="23"/>
      <c r="W75" s="23"/>
      <c r="X75" s="24"/>
      <c r="Y75" s="26"/>
      <c r="Z75" s="23"/>
      <c r="AA75" s="23"/>
      <c r="AB75" s="24"/>
      <c r="AC75" s="26"/>
      <c r="AD75" s="23"/>
      <c r="AE75" s="23"/>
      <c r="AF75" s="27"/>
      <c r="AG75" s="22"/>
      <c r="AH75" s="23"/>
      <c r="AI75" s="23"/>
      <c r="AJ75" s="23"/>
      <c r="AK75" s="24"/>
      <c r="AL75" s="26"/>
      <c r="AM75" s="23"/>
      <c r="AN75" s="23"/>
      <c r="AO75" s="24"/>
      <c r="AP75" s="25"/>
      <c r="AQ75" s="23"/>
      <c r="AR75" s="23"/>
      <c r="AS75" s="23"/>
      <c r="AT75" s="27"/>
      <c r="AU75" s="26"/>
      <c r="AV75" s="23"/>
      <c r="AW75" s="23"/>
      <c r="AX75" s="24"/>
      <c r="AY75" s="26"/>
      <c r="AZ75" s="23"/>
      <c r="BA75" s="23"/>
      <c r="BB75" s="24"/>
      <c r="BC75" s="25"/>
      <c r="BD75" s="23"/>
      <c r="BE75" s="23"/>
      <c r="BF75" s="23"/>
      <c r="BG75" s="27"/>
    </row>
    <row r="76" spans="1:59" s="28" customFormat="1" ht="10" customHeight="1">
      <c r="A76" s="333">
        <v>36</v>
      </c>
      <c r="B76" s="551"/>
      <c r="C76" s="552"/>
      <c r="D76" s="549"/>
      <c r="E76" s="549"/>
      <c r="F76" s="550"/>
      <c r="G76" s="29"/>
      <c r="H76" s="30"/>
      <c r="I76" s="30"/>
      <c r="J76" s="30"/>
      <c r="K76" s="31"/>
      <c r="L76" s="32"/>
      <c r="M76" s="30"/>
      <c r="N76" s="30"/>
      <c r="O76" s="31"/>
      <c r="P76" s="33"/>
      <c r="Q76" s="30"/>
      <c r="R76" s="30"/>
      <c r="S76" s="34"/>
      <c r="T76" s="29"/>
      <c r="U76" s="30"/>
      <c r="V76" s="30"/>
      <c r="W76" s="30"/>
      <c r="X76" s="31"/>
      <c r="Y76" s="33"/>
      <c r="Z76" s="30"/>
      <c r="AA76" s="30"/>
      <c r="AB76" s="31"/>
      <c r="AC76" s="33"/>
      <c r="AD76" s="30"/>
      <c r="AE76" s="30"/>
      <c r="AF76" s="34"/>
      <c r="AG76" s="29"/>
      <c r="AH76" s="30"/>
      <c r="AI76" s="30"/>
      <c r="AJ76" s="30"/>
      <c r="AK76" s="31"/>
      <c r="AL76" s="33"/>
      <c r="AM76" s="30"/>
      <c r="AN76" s="30"/>
      <c r="AO76" s="31"/>
      <c r="AP76" s="32"/>
      <c r="AQ76" s="30"/>
      <c r="AR76" s="30"/>
      <c r="AS76" s="30"/>
      <c r="AT76" s="34"/>
      <c r="AU76" s="33"/>
      <c r="AV76" s="30"/>
      <c r="AW76" s="30"/>
      <c r="AX76" s="31"/>
      <c r="AY76" s="33"/>
      <c r="AZ76" s="30"/>
      <c r="BA76" s="30"/>
      <c r="BB76" s="31"/>
      <c r="BC76" s="32"/>
      <c r="BD76" s="30"/>
      <c r="BE76" s="30"/>
      <c r="BF76" s="30"/>
      <c r="BG76" s="34"/>
    </row>
    <row r="77" spans="1:59" s="28" customFormat="1" ht="20.149999999999999" customHeight="1">
      <c r="A77" s="333"/>
      <c r="B77" s="551"/>
      <c r="C77" s="552"/>
      <c r="D77" s="549"/>
      <c r="E77" s="549"/>
      <c r="F77" s="550"/>
      <c r="G77" s="22"/>
      <c r="H77" s="23"/>
      <c r="I77" s="23"/>
      <c r="J77" s="23"/>
      <c r="K77" s="24"/>
      <c r="L77" s="25"/>
      <c r="M77" s="23"/>
      <c r="N77" s="23"/>
      <c r="O77" s="24"/>
      <c r="P77" s="26"/>
      <c r="Q77" s="23"/>
      <c r="R77" s="23"/>
      <c r="S77" s="27"/>
      <c r="T77" s="22"/>
      <c r="U77" s="23"/>
      <c r="V77" s="23"/>
      <c r="W77" s="23"/>
      <c r="X77" s="24"/>
      <c r="Y77" s="26"/>
      <c r="Z77" s="23"/>
      <c r="AA77" s="23"/>
      <c r="AB77" s="24"/>
      <c r="AC77" s="26"/>
      <c r="AD77" s="23"/>
      <c r="AE77" s="23"/>
      <c r="AF77" s="27"/>
      <c r="AG77" s="22"/>
      <c r="AH77" s="23"/>
      <c r="AI77" s="23"/>
      <c r="AJ77" s="23"/>
      <c r="AK77" s="24"/>
      <c r="AL77" s="26"/>
      <c r="AM77" s="23"/>
      <c r="AN77" s="23"/>
      <c r="AO77" s="24"/>
      <c r="AP77" s="25"/>
      <c r="AQ77" s="23"/>
      <c r="AR77" s="23"/>
      <c r="AS77" s="23"/>
      <c r="AT77" s="27"/>
      <c r="AU77" s="26"/>
      <c r="AV77" s="23"/>
      <c r="AW77" s="23"/>
      <c r="AX77" s="24"/>
      <c r="AY77" s="26"/>
      <c r="AZ77" s="23"/>
      <c r="BA77" s="23"/>
      <c r="BB77" s="24"/>
      <c r="BC77" s="25"/>
      <c r="BD77" s="23"/>
      <c r="BE77" s="23"/>
      <c r="BF77" s="23"/>
      <c r="BG77" s="27"/>
    </row>
    <row r="78" spans="1:59" s="28" customFormat="1" ht="10" customHeight="1">
      <c r="A78" s="333">
        <v>37</v>
      </c>
      <c r="B78" s="551"/>
      <c r="C78" s="552"/>
      <c r="D78" s="549"/>
      <c r="E78" s="549"/>
      <c r="F78" s="550"/>
      <c r="G78" s="29"/>
      <c r="H78" s="30"/>
      <c r="I78" s="30"/>
      <c r="J78" s="30"/>
      <c r="K78" s="31"/>
      <c r="L78" s="32"/>
      <c r="M78" s="30"/>
      <c r="N78" s="30"/>
      <c r="O78" s="31"/>
      <c r="P78" s="33"/>
      <c r="Q78" s="30"/>
      <c r="R78" s="30"/>
      <c r="S78" s="34"/>
      <c r="T78" s="29"/>
      <c r="U78" s="30"/>
      <c r="V78" s="30"/>
      <c r="W78" s="30"/>
      <c r="X78" s="31"/>
      <c r="Y78" s="33"/>
      <c r="Z78" s="30"/>
      <c r="AA78" s="30"/>
      <c r="AB78" s="31"/>
      <c r="AC78" s="33"/>
      <c r="AD78" s="30"/>
      <c r="AE78" s="30"/>
      <c r="AF78" s="34"/>
      <c r="AG78" s="29"/>
      <c r="AH78" s="30"/>
      <c r="AI78" s="30"/>
      <c r="AJ78" s="30"/>
      <c r="AK78" s="31"/>
      <c r="AL78" s="33"/>
      <c r="AM78" s="30"/>
      <c r="AN78" s="30"/>
      <c r="AO78" s="31"/>
      <c r="AP78" s="32"/>
      <c r="AQ78" s="30"/>
      <c r="AR78" s="30"/>
      <c r="AS78" s="30"/>
      <c r="AT78" s="34"/>
      <c r="AU78" s="33"/>
      <c r="AV78" s="30"/>
      <c r="AW78" s="30"/>
      <c r="AX78" s="31"/>
      <c r="AY78" s="33"/>
      <c r="AZ78" s="30"/>
      <c r="BA78" s="30"/>
      <c r="BB78" s="31"/>
      <c r="BC78" s="32"/>
      <c r="BD78" s="30"/>
      <c r="BE78" s="30"/>
      <c r="BF78" s="30"/>
      <c r="BG78" s="34"/>
    </row>
    <row r="79" spans="1:59" s="28" customFormat="1" ht="20.149999999999999" customHeight="1">
      <c r="A79" s="333"/>
      <c r="B79" s="551"/>
      <c r="C79" s="552"/>
      <c r="D79" s="549"/>
      <c r="E79" s="549"/>
      <c r="F79" s="550"/>
      <c r="G79" s="22"/>
      <c r="H79" s="23"/>
      <c r="I79" s="23"/>
      <c r="J79" s="23"/>
      <c r="K79" s="24"/>
      <c r="L79" s="25"/>
      <c r="M79" s="23"/>
      <c r="N79" s="23"/>
      <c r="O79" s="24"/>
      <c r="P79" s="26"/>
      <c r="Q79" s="23"/>
      <c r="R79" s="23"/>
      <c r="S79" s="27"/>
      <c r="T79" s="22"/>
      <c r="U79" s="23"/>
      <c r="V79" s="23"/>
      <c r="W79" s="23"/>
      <c r="X79" s="24"/>
      <c r="Y79" s="26"/>
      <c r="Z79" s="23"/>
      <c r="AA79" s="23"/>
      <c r="AB79" s="24"/>
      <c r="AC79" s="26"/>
      <c r="AD79" s="23"/>
      <c r="AE79" s="23"/>
      <c r="AF79" s="27"/>
      <c r="AG79" s="22"/>
      <c r="AH79" s="23"/>
      <c r="AI79" s="23"/>
      <c r="AJ79" s="23"/>
      <c r="AK79" s="24"/>
      <c r="AL79" s="26"/>
      <c r="AM79" s="23"/>
      <c r="AN79" s="23"/>
      <c r="AO79" s="24"/>
      <c r="AP79" s="25"/>
      <c r="AQ79" s="23"/>
      <c r="AR79" s="23"/>
      <c r="AS79" s="23"/>
      <c r="AT79" s="27"/>
      <c r="AU79" s="26"/>
      <c r="AV79" s="23"/>
      <c r="AW79" s="23"/>
      <c r="AX79" s="24"/>
      <c r="AY79" s="26"/>
      <c r="AZ79" s="23"/>
      <c r="BA79" s="23"/>
      <c r="BB79" s="24"/>
      <c r="BC79" s="25"/>
      <c r="BD79" s="23"/>
      <c r="BE79" s="23"/>
      <c r="BF79" s="23"/>
      <c r="BG79" s="27"/>
    </row>
    <row r="80" spans="1:59" s="28" customFormat="1" ht="10" customHeight="1">
      <c r="A80" s="333">
        <v>38</v>
      </c>
      <c r="B80" s="551"/>
      <c r="C80" s="552"/>
      <c r="D80" s="549"/>
      <c r="E80" s="549"/>
      <c r="F80" s="550"/>
      <c r="G80" s="29"/>
      <c r="H80" s="30"/>
      <c r="I80" s="30"/>
      <c r="J80" s="30"/>
      <c r="K80" s="31"/>
      <c r="L80" s="32"/>
      <c r="M80" s="30"/>
      <c r="N80" s="30"/>
      <c r="O80" s="31"/>
      <c r="P80" s="33"/>
      <c r="Q80" s="30"/>
      <c r="R80" s="30"/>
      <c r="S80" s="34"/>
      <c r="T80" s="29"/>
      <c r="U80" s="30"/>
      <c r="V80" s="30"/>
      <c r="W80" s="30"/>
      <c r="X80" s="31"/>
      <c r="Y80" s="33"/>
      <c r="Z80" s="30"/>
      <c r="AA80" s="30"/>
      <c r="AB80" s="31"/>
      <c r="AC80" s="33"/>
      <c r="AD80" s="30"/>
      <c r="AE80" s="30"/>
      <c r="AF80" s="34"/>
      <c r="AG80" s="29"/>
      <c r="AH80" s="30"/>
      <c r="AI80" s="30"/>
      <c r="AJ80" s="30"/>
      <c r="AK80" s="31"/>
      <c r="AL80" s="33"/>
      <c r="AM80" s="30"/>
      <c r="AN80" s="30"/>
      <c r="AO80" s="31"/>
      <c r="AP80" s="32"/>
      <c r="AQ80" s="30"/>
      <c r="AR80" s="30"/>
      <c r="AS80" s="30"/>
      <c r="AT80" s="34"/>
      <c r="AU80" s="33"/>
      <c r="AV80" s="30"/>
      <c r="AW80" s="30"/>
      <c r="AX80" s="31"/>
      <c r="AY80" s="33"/>
      <c r="AZ80" s="30"/>
      <c r="BA80" s="30"/>
      <c r="BB80" s="31"/>
      <c r="BC80" s="32"/>
      <c r="BD80" s="30"/>
      <c r="BE80" s="30"/>
      <c r="BF80" s="30"/>
      <c r="BG80" s="34"/>
    </row>
    <row r="81" spans="1:59" s="28" customFormat="1" ht="20.149999999999999" customHeight="1">
      <c r="A81" s="333"/>
      <c r="B81" s="551"/>
      <c r="C81" s="552"/>
      <c r="D81" s="549"/>
      <c r="E81" s="549"/>
      <c r="F81" s="550"/>
      <c r="G81" s="22"/>
      <c r="H81" s="23"/>
      <c r="I81" s="23"/>
      <c r="J81" s="23"/>
      <c r="K81" s="24"/>
      <c r="L81" s="25"/>
      <c r="M81" s="23"/>
      <c r="N81" s="23"/>
      <c r="O81" s="24"/>
      <c r="P81" s="26"/>
      <c r="Q81" s="23"/>
      <c r="R81" s="23"/>
      <c r="S81" s="27"/>
      <c r="T81" s="22"/>
      <c r="U81" s="23"/>
      <c r="V81" s="23"/>
      <c r="W81" s="23"/>
      <c r="X81" s="24"/>
      <c r="Y81" s="26"/>
      <c r="Z81" s="23"/>
      <c r="AA81" s="23"/>
      <c r="AB81" s="24"/>
      <c r="AC81" s="26"/>
      <c r="AD81" s="23"/>
      <c r="AE81" s="23"/>
      <c r="AF81" s="27"/>
      <c r="AG81" s="22"/>
      <c r="AH81" s="23"/>
      <c r="AI81" s="23"/>
      <c r="AJ81" s="23"/>
      <c r="AK81" s="24"/>
      <c r="AL81" s="26"/>
      <c r="AM81" s="23"/>
      <c r="AN81" s="23"/>
      <c r="AO81" s="24"/>
      <c r="AP81" s="25"/>
      <c r="AQ81" s="23"/>
      <c r="AR81" s="23"/>
      <c r="AS81" s="23"/>
      <c r="AT81" s="27"/>
      <c r="AU81" s="26"/>
      <c r="AV81" s="23"/>
      <c r="AW81" s="23"/>
      <c r="AX81" s="24"/>
      <c r="AY81" s="26"/>
      <c r="AZ81" s="23"/>
      <c r="BA81" s="23"/>
      <c r="BB81" s="24"/>
      <c r="BC81" s="25"/>
      <c r="BD81" s="23"/>
      <c r="BE81" s="23"/>
      <c r="BF81" s="23"/>
      <c r="BG81" s="27"/>
    </row>
    <row r="82" spans="1:59" s="28" customFormat="1" ht="10" customHeight="1">
      <c r="A82" s="333">
        <v>39</v>
      </c>
      <c r="B82" s="551"/>
      <c r="C82" s="552"/>
      <c r="D82" s="549"/>
      <c r="E82" s="549"/>
      <c r="F82" s="550"/>
      <c r="G82" s="29"/>
      <c r="H82" s="30"/>
      <c r="I82" s="30"/>
      <c r="J82" s="30"/>
      <c r="K82" s="31"/>
      <c r="L82" s="32"/>
      <c r="M82" s="30"/>
      <c r="N82" s="30"/>
      <c r="O82" s="31"/>
      <c r="P82" s="33"/>
      <c r="Q82" s="30"/>
      <c r="R82" s="30"/>
      <c r="S82" s="34"/>
      <c r="T82" s="29"/>
      <c r="U82" s="30"/>
      <c r="V82" s="30"/>
      <c r="W82" s="30"/>
      <c r="X82" s="31"/>
      <c r="Y82" s="33"/>
      <c r="Z82" s="30"/>
      <c r="AA82" s="30"/>
      <c r="AB82" s="31"/>
      <c r="AC82" s="33"/>
      <c r="AD82" s="30"/>
      <c r="AE82" s="30"/>
      <c r="AF82" s="34"/>
      <c r="AG82" s="29"/>
      <c r="AH82" s="30"/>
      <c r="AI82" s="30"/>
      <c r="AJ82" s="30"/>
      <c r="AK82" s="31"/>
      <c r="AL82" s="33"/>
      <c r="AM82" s="30"/>
      <c r="AN82" s="30"/>
      <c r="AO82" s="31"/>
      <c r="AP82" s="32"/>
      <c r="AQ82" s="30"/>
      <c r="AR82" s="30"/>
      <c r="AS82" s="30"/>
      <c r="AT82" s="34"/>
      <c r="AU82" s="33"/>
      <c r="AV82" s="30"/>
      <c r="AW82" s="30"/>
      <c r="AX82" s="31"/>
      <c r="AY82" s="33"/>
      <c r="AZ82" s="30"/>
      <c r="BA82" s="30"/>
      <c r="BB82" s="31"/>
      <c r="BC82" s="32"/>
      <c r="BD82" s="30"/>
      <c r="BE82" s="30"/>
      <c r="BF82" s="30"/>
      <c r="BG82" s="34"/>
    </row>
    <row r="83" spans="1:59" s="28" customFormat="1" ht="20.149999999999999" customHeight="1">
      <c r="A83" s="333"/>
      <c r="B83" s="551"/>
      <c r="C83" s="552"/>
      <c r="D83" s="549"/>
      <c r="E83" s="549"/>
      <c r="F83" s="550"/>
      <c r="G83" s="22"/>
      <c r="H83" s="23"/>
      <c r="I83" s="23"/>
      <c r="J83" s="23"/>
      <c r="K83" s="24"/>
      <c r="L83" s="25"/>
      <c r="M83" s="23"/>
      <c r="N83" s="23"/>
      <c r="O83" s="24"/>
      <c r="P83" s="26"/>
      <c r="Q83" s="23"/>
      <c r="R83" s="23"/>
      <c r="S83" s="27"/>
      <c r="T83" s="22"/>
      <c r="U83" s="23"/>
      <c r="V83" s="23"/>
      <c r="W83" s="23"/>
      <c r="X83" s="24"/>
      <c r="Y83" s="26"/>
      <c r="Z83" s="23"/>
      <c r="AA83" s="23"/>
      <c r="AB83" s="24"/>
      <c r="AC83" s="26"/>
      <c r="AD83" s="23"/>
      <c r="AE83" s="23"/>
      <c r="AF83" s="27"/>
      <c r="AG83" s="22"/>
      <c r="AH83" s="23"/>
      <c r="AI83" s="23"/>
      <c r="AJ83" s="23"/>
      <c r="AK83" s="24"/>
      <c r="AL83" s="26"/>
      <c r="AM83" s="23"/>
      <c r="AN83" s="23"/>
      <c r="AO83" s="24"/>
      <c r="AP83" s="25"/>
      <c r="AQ83" s="23"/>
      <c r="AR83" s="23"/>
      <c r="AS83" s="23"/>
      <c r="AT83" s="27"/>
      <c r="AU83" s="26"/>
      <c r="AV83" s="23"/>
      <c r="AW83" s="23"/>
      <c r="AX83" s="24"/>
      <c r="AY83" s="26"/>
      <c r="AZ83" s="23"/>
      <c r="BA83" s="23"/>
      <c r="BB83" s="24"/>
      <c r="BC83" s="25"/>
      <c r="BD83" s="23"/>
      <c r="BE83" s="23"/>
      <c r="BF83" s="23"/>
      <c r="BG83" s="27"/>
    </row>
    <row r="84" spans="1:59" s="28" customFormat="1" ht="10" customHeight="1">
      <c r="A84" s="333">
        <v>40</v>
      </c>
      <c r="B84" s="551"/>
      <c r="C84" s="552"/>
      <c r="D84" s="549"/>
      <c r="E84" s="549"/>
      <c r="F84" s="550"/>
      <c r="G84" s="29"/>
      <c r="H84" s="30"/>
      <c r="I84" s="30"/>
      <c r="J84" s="30"/>
      <c r="K84" s="31"/>
      <c r="L84" s="32"/>
      <c r="M84" s="30"/>
      <c r="N84" s="30"/>
      <c r="O84" s="31"/>
      <c r="P84" s="33"/>
      <c r="Q84" s="30"/>
      <c r="R84" s="30"/>
      <c r="S84" s="34"/>
      <c r="T84" s="29"/>
      <c r="U84" s="30"/>
      <c r="V84" s="30"/>
      <c r="W84" s="30"/>
      <c r="X84" s="31"/>
      <c r="Y84" s="33"/>
      <c r="Z84" s="30"/>
      <c r="AA84" s="30"/>
      <c r="AB84" s="31"/>
      <c r="AC84" s="33"/>
      <c r="AD84" s="30"/>
      <c r="AE84" s="30"/>
      <c r="AF84" s="34"/>
      <c r="AG84" s="29"/>
      <c r="AH84" s="30"/>
      <c r="AI84" s="30"/>
      <c r="AJ84" s="30"/>
      <c r="AK84" s="31"/>
      <c r="AL84" s="33"/>
      <c r="AM84" s="30"/>
      <c r="AN84" s="30"/>
      <c r="AO84" s="31"/>
      <c r="AP84" s="32"/>
      <c r="AQ84" s="30"/>
      <c r="AR84" s="30"/>
      <c r="AS84" s="30"/>
      <c r="AT84" s="34"/>
      <c r="AU84" s="33"/>
      <c r="AV84" s="30"/>
      <c r="AW84" s="30"/>
      <c r="AX84" s="31"/>
      <c r="AY84" s="33"/>
      <c r="AZ84" s="30"/>
      <c r="BA84" s="30"/>
      <c r="BB84" s="31"/>
      <c r="BC84" s="32"/>
      <c r="BD84" s="30"/>
      <c r="BE84" s="30"/>
      <c r="BF84" s="30"/>
      <c r="BG84" s="34"/>
    </row>
    <row r="85" spans="1:59" s="28" customFormat="1" ht="20.149999999999999" customHeight="1">
      <c r="A85" s="333"/>
      <c r="B85" s="551"/>
      <c r="C85" s="552"/>
      <c r="D85" s="549"/>
      <c r="E85" s="549"/>
      <c r="F85" s="550"/>
      <c r="G85" s="22"/>
      <c r="H85" s="23"/>
      <c r="I85" s="23"/>
      <c r="J85" s="23"/>
      <c r="K85" s="24"/>
      <c r="L85" s="25"/>
      <c r="M85" s="23"/>
      <c r="N85" s="23"/>
      <c r="O85" s="24"/>
      <c r="P85" s="26"/>
      <c r="Q85" s="23"/>
      <c r="R85" s="23"/>
      <c r="S85" s="27"/>
      <c r="T85" s="22"/>
      <c r="U85" s="23"/>
      <c r="V85" s="23"/>
      <c r="W85" s="23"/>
      <c r="X85" s="24"/>
      <c r="Y85" s="26"/>
      <c r="Z85" s="23"/>
      <c r="AA85" s="23"/>
      <c r="AB85" s="24"/>
      <c r="AC85" s="26"/>
      <c r="AD85" s="23"/>
      <c r="AE85" s="23"/>
      <c r="AF85" s="27"/>
      <c r="AG85" s="22"/>
      <c r="AH85" s="23"/>
      <c r="AI85" s="23"/>
      <c r="AJ85" s="23"/>
      <c r="AK85" s="24"/>
      <c r="AL85" s="26"/>
      <c r="AM85" s="23"/>
      <c r="AN85" s="23"/>
      <c r="AO85" s="24"/>
      <c r="AP85" s="25"/>
      <c r="AQ85" s="23"/>
      <c r="AR85" s="23"/>
      <c r="AS85" s="23"/>
      <c r="AT85" s="27"/>
      <c r="AU85" s="26"/>
      <c r="AV85" s="23"/>
      <c r="AW85" s="23"/>
      <c r="AX85" s="24"/>
      <c r="AY85" s="26"/>
      <c r="AZ85" s="23"/>
      <c r="BA85" s="23"/>
      <c r="BB85" s="24"/>
      <c r="BC85" s="25"/>
      <c r="BD85" s="23"/>
      <c r="BE85" s="23"/>
      <c r="BF85" s="23"/>
      <c r="BG85" s="27"/>
    </row>
    <row r="86" spans="1:59" s="28" customFormat="1" ht="10" customHeight="1">
      <c r="A86" s="333">
        <v>41</v>
      </c>
      <c r="B86" s="551"/>
      <c r="C86" s="552"/>
      <c r="D86" s="549"/>
      <c r="E86" s="549"/>
      <c r="F86" s="550"/>
      <c r="G86" s="29"/>
      <c r="H86" s="30"/>
      <c r="I86" s="30"/>
      <c r="J86" s="30"/>
      <c r="K86" s="31"/>
      <c r="L86" s="32"/>
      <c r="M86" s="30"/>
      <c r="N86" s="30"/>
      <c r="O86" s="31"/>
      <c r="P86" s="33"/>
      <c r="Q86" s="30"/>
      <c r="R86" s="30"/>
      <c r="S86" s="34"/>
      <c r="T86" s="29"/>
      <c r="U86" s="30"/>
      <c r="V86" s="30"/>
      <c r="W86" s="30"/>
      <c r="X86" s="31"/>
      <c r="Y86" s="33"/>
      <c r="Z86" s="30"/>
      <c r="AA86" s="30"/>
      <c r="AB86" s="31"/>
      <c r="AC86" s="33"/>
      <c r="AD86" s="30"/>
      <c r="AE86" s="30"/>
      <c r="AF86" s="34"/>
      <c r="AG86" s="29"/>
      <c r="AH86" s="30"/>
      <c r="AI86" s="30"/>
      <c r="AJ86" s="30"/>
      <c r="AK86" s="31"/>
      <c r="AL86" s="33"/>
      <c r="AM86" s="30"/>
      <c r="AN86" s="30"/>
      <c r="AO86" s="31"/>
      <c r="AP86" s="32"/>
      <c r="AQ86" s="30"/>
      <c r="AR86" s="30"/>
      <c r="AS86" s="30"/>
      <c r="AT86" s="34"/>
      <c r="AU86" s="33"/>
      <c r="AV86" s="30"/>
      <c r="AW86" s="30"/>
      <c r="AX86" s="31"/>
      <c r="AY86" s="33"/>
      <c r="AZ86" s="30"/>
      <c r="BA86" s="30"/>
      <c r="BB86" s="31"/>
      <c r="BC86" s="32"/>
      <c r="BD86" s="30"/>
      <c r="BE86" s="30"/>
      <c r="BF86" s="30"/>
      <c r="BG86" s="34"/>
    </row>
    <row r="87" spans="1:59" s="28" customFormat="1" ht="20.149999999999999" customHeight="1">
      <c r="A87" s="333"/>
      <c r="B87" s="551"/>
      <c r="C87" s="552"/>
      <c r="D87" s="549"/>
      <c r="E87" s="549"/>
      <c r="F87" s="550"/>
      <c r="G87" s="22"/>
      <c r="H87" s="23"/>
      <c r="I87" s="23"/>
      <c r="J87" s="23"/>
      <c r="K87" s="24"/>
      <c r="L87" s="25"/>
      <c r="M87" s="23"/>
      <c r="N87" s="23"/>
      <c r="O87" s="24"/>
      <c r="P87" s="26"/>
      <c r="Q87" s="23"/>
      <c r="R87" s="23"/>
      <c r="S87" s="27"/>
      <c r="T87" s="22"/>
      <c r="U87" s="23"/>
      <c r="V87" s="23"/>
      <c r="W87" s="23"/>
      <c r="X87" s="24"/>
      <c r="Y87" s="26"/>
      <c r="Z87" s="23"/>
      <c r="AA87" s="23"/>
      <c r="AB87" s="24"/>
      <c r="AC87" s="26"/>
      <c r="AD87" s="23"/>
      <c r="AE87" s="23"/>
      <c r="AF87" s="27"/>
      <c r="AG87" s="22"/>
      <c r="AH87" s="23"/>
      <c r="AI87" s="23"/>
      <c r="AJ87" s="23"/>
      <c r="AK87" s="24"/>
      <c r="AL87" s="26"/>
      <c r="AM87" s="23"/>
      <c r="AN87" s="23"/>
      <c r="AO87" s="24"/>
      <c r="AP87" s="25"/>
      <c r="AQ87" s="23"/>
      <c r="AR87" s="23"/>
      <c r="AS87" s="23"/>
      <c r="AT87" s="27"/>
      <c r="AU87" s="26"/>
      <c r="AV87" s="23"/>
      <c r="AW87" s="23"/>
      <c r="AX87" s="24"/>
      <c r="AY87" s="26"/>
      <c r="AZ87" s="23"/>
      <c r="BA87" s="23"/>
      <c r="BB87" s="24"/>
      <c r="BC87" s="25"/>
      <c r="BD87" s="23"/>
      <c r="BE87" s="23"/>
      <c r="BF87" s="23"/>
      <c r="BG87" s="27"/>
    </row>
    <row r="88" spans="1:59" s="28" customFormat="1" ht="10" customHeight="1">
      <c r="A88" s="333">
        <v>42</v>
      </c>
      <c r="B88" s="551"/>
      <c r="C88" s="552"/>
      <c r="D88" s="549"/>
      <c r="E88" s="549"/>
      <c r="F88" s="550"/>
      <c r="G88" s="29"/>
      <c r="H88" s="30"/>
      <c r="I88" s="30"/>
      <c r="J88" s="30"/>
      <c r="K88" s="31"/>
      <c r="L88" s="32"/>
      <c r="M88" s="30"/>
      <c r="N88" s="30"/>
      <c r="O88" s="31"/>
      <c r="P88" s="33"/>
      <c r="Q88" s="30"/>
      <c r="R88" s="30"/>
      <c r="S88" s="34"/>
      <c r="T88" s="29"/>
      <c r="U88" s="30"/>
      <c r="V88" s="30"/>
      <c r="W88" s="30"/>
      <c r="X88" s="31"/>
      <c r="Y88" s="33"/>
      <c r="Z88" s="30"/>
      <c r="AA88" s="30"/>
      <c r="AB88" s="31"/>
      <c r="AC88" s="33"/>
      <c r="AD88" s="30"/>
      <c r="AE88" s="30"/>
      <c r="AF88" s="34"/>
      <c r="AG88" s="29"/>
      <c r="AH88" s="30"/>
      <c r="AI88" s="30"/>
      <c r="AJ88" s="30"/>
      <c r="AK88" s="31"/>
      <c r="AL88" s="33"/>
      <c r="AM88" s="30"/>
      <c r="AN88" s="30"/>
      <c r="AO88" s="31"/>
      <c r="AP88" s="32"/>
      <c r="AQ88" s="30"/>
      <c r="AR88" s="30"/>
      <c r="AS88" s="30"/>
      <c r="AT88" s="34"/>
      <c r="AU88" s="33"/>
      <c r="AV88" s="30"/>
      <c r="AW88" s="30"/>
      <c r="AX88" s="31"/>
      <c r="AY88" s="33"/>
      <c r="AZ88" s="30"/>
      <c r="BA88" s="30"/>
      <c r="BB88" s="31"/>
      <c r="BC88" s="32"/>
      <c r="BD88" s="30"/>
      <c r="BE88" s="30"/>
      <c r="BF88" s="30"/>
      <c r="BG88" s="34"/>
    </row>
    <row r="89" spans="1:59" s="28" customFormat="1" ht="20.149999999999999" customHeight="1">
      <c r="A89" s="333"/>
      <c r="B89" s="551"/>
      <c r="C89" s="552"/>
      <c r="D89" s="549"/>
      <c r="E89" s="549"/>
      <c r="F89" s="550"/>
      <c r="G89" s="22"/>
      <c r="H89" s="23"/>
      <c r="I89" s="23"/>
      <c r="J89" s="23"/>
      <c r="K89" s="24"/>
      <c r="L89" s="25"/>
      <c r="M89" s="23"/>
      <c r="N89" s="23"/>
      <c r="O89" s="24"/>
      <c r="P89" s="26"/>
      <c r="Q89" s="23"/>
      <c r="R89" s="23"/>
      <c r="S89" s="27"/>
      <c r="T89" s="22"/>
      <c r="U89" s="23"/>
      <c r="V89" s="23"/>
      <c r="W89" s="23"/>
      <c r="X89" s="24"/>
      <c r="Y89" s="26"/>
      <c r="Z89" s="23"/>
      <c r="AA89" s="23"/>
      <c r="AB89" s="24"/>
      <c r="AC89" s="26"/>
      <c r="AD89" s="23"/>
      <c r="AE89" s="23"/>
      <c r="AF89" s="27"/>
      <c r="AG89" s="22"/>
      <c r="AH89" s="23"/>
      <c r="AI89" s="23"/>
      <c r="AJ89" s="23"/>
      <c r="AK89" s="24"/>
      <c r="AL89" s="26"/>
      <c r="AM89" s="23"/>
      <c r="AN89" s="23"/>
      <c r="AO89" s="24"/>
      <c r="AP89" s="25"/>
      <c r="AQ89" s="23"/>
      <c r="AR89" s="23"/>
      <c r="AS89" s="23"/>
      <c r="AT89" s="27"/>
      <c r="AU89" s="26"/>
      <c r="AV89" s="23"/>
      <c r="AW89" s="23"/>
      <c r="AX89" s="24"/>
      <c r="AY89" s="26"/>
      <c r="AZ89" s="23"/>
      <c r="BA89" s="23"/>
      <c r="BB89" s="24"/>
      <c r="BC89" s="25"/>
      <c r="BD89" s="23"/>
      <c r="BE89" s="23"/>
      <c r="BF89" s="23"/>
      <c r="BG89" s="27"/>
    </row>
    <row r="90" spans="1:59" s="28" customFormat="1" ht="10" customHeight="1">
      <c r="A90" s="333">
        <v>43</v>
      </c>
      <c r="B90" s="551"/>
      <c r="C90" s="552"/>
      <c r="D90" s="549"/>
      <c r="E90" s="549"/>
      <c r="F90" s="550"/>
      <c r="G90" s="29"/>
      <c r="H90" s="30"/>
      <c r="I90" s="30"/>
      <c r="J90" s="30"/>
      <c r="K90" s="31"/>
      <c r="L90" s="32"/>
      <c r="M90" s="30"/>
      <c r="N90" s="30"/>
      <c r="O90" s="31"/>
      <c r="P90" s="33"/>
      <c r="Q90" s="30"/>
      <c r="R90" s="30"/>
      <c r="S90" s="34"/>
      <c r="T90" s="29"/>
      <c r="U90" s="30"/>
      <c r="V90" s="30"/>
      <c r="W90" s="30"/>
      <c r="X90" s="31"/>
      <c r="Y90" s="33"/>
      <c r="Z90" s="30"/>
      <c r="AA90" s="30"/>
      <c r="AB90" s="31"/>
      <c r="AC90" s="33"/>
      <c r="AD90" s="30"/>
      <c r="AE90" s="30"/>
      <c r="AF90" s="34"/>
      <c r="AG90" s="29"/>
      <c r="AH90" s="30"/>
      <c r="AI90" s="30"/>
      <c r="AJ90" s="30"/>
      <c r="AK90" s="31"/>
      <c r="AL90" s="33"/>
      <c r="AM90" s="30"/>
      <c r="AN90" s="30"/>
      <c r="AO90" s="31"/>
      <c r="AP90" s="32"/>
      <c r="AQ90" s="30"/>
      <c r="AR90" s="30"/>
      <c r="AS90" s="30"/>
      <c r="AT90" s="34"/>
      <c r="AU90" s="33"/>
      <c r="AV90" s="30"/>
      <c r="AW90" s="30"/>
      <c r="AX90" s="31"/>
      <c r="AY90" s="33"/>
      <c r="AZ90" s="30"/>
      <c r="BA90" s="30"/>
      <c r="BB90" s="31"/>
      <c r="BC90" s="32"/>
      <c r="BD90" s="30"/>
      <c r="BE90" s="30"/>
      <c r="BF90" s="30"/>
      <c r="BG90" s="34"/>
    </row>
    <row r="91" spans="1:59" s="28" customFormat="1" ht="20.149999999999999" customHeight="1">
      <c r="A91" s="333"/>
      <c r="B91" s="551"/>
      <c r="C91" s="552"/>
      <c r="D91" s="549"/>
      <c r="E91" s="549"/>
      <c r="F91" s="550"/>
      <c r="G91" s="22"/>
      <c r="H91" s="23"/>
      <c r="I91" s="23"/>
      <c r="J91" s="23"/>
      <c r="K91" s="24"/>
      <c r="L91" s="25"/>
      <c r="M91" s="23"/>
      <c r="N91" s="23"/>
      <c r="O91" s="24"/>
      <c r="P91" s="26"/>
      <c r="Q91" s="23"/>
      <c r="R91" s="23"/>
      <c r="S91" s="27"/>
      <c r="T91" s="22"/>
      <c r="U91" s="23"/>
      <c r="V91" s="23"/>
      <c r="W91" s="23"/>
      <c r="X91" s="24"/>
      <c r="Y91" s="26"/>
      <c r="Z91" s="23"/>
      <c r="AA91" s="23"/>
      <c r="AB91" s="24"/>
      <c r="AC91" s="26"/>
      <c r="AD91" s="23"/>
      <c r="AE91" s="23"/>
      <c r="AF91" s="27"/>
      <c r="AG91" s="22"/>
      <c r="AH91" s="23"/>
      <c r="AI91" s="23"/>
      <c r="AJ91" s="23"/>
      <c r="AK91" s="24"/>
      <c r="AL91" s="26"/>
      <c r="AM91" s="23"/>
      <c r="AN91" s="23"/>
      <c r="AO91" s="24"/>
      <c r="AP91" s="25"/>
      <c r="AQ91" s="23"/>
      <c r="AR91" s="23"/>
      <c r="AS91" s="23"/>
      <c r="AT91" s="27"/>
      <c r="AU91" s="26"/>
      <c r="AV91" s="23"/>
      <c r="AW91" s="23"/>
      <c r="AX91" s="24"/>
      <c r="AY91" s="26"/>
      <c r="AZ91" s="23"/>
      <c r="BA91" s="23"/>
      <c r="BB91" s="24"/>
      <c r="BC91" s="25"/>
      <c r="BD91" s="23"/>
      <c r="BE91" s="23"/>
      <c r="BF91" s="23"/>
      <c r="BG91" s="27"/>
    </row>
    <row r="92" spans="1:59" s="28" customFormat="1" ht="10" customHeight="1">
      <c r="A92" s="333">
        <v>44</v>
      </c>
      <c r="B92" s="551"/>
      <c r="C92" s="552"/>
      <c r="D92" s="549"/>
      <c r="E92" s="549"/>
      <c r="F92" s="550"/>
      <c r="G92" s="29"/>
      <c r="H92" s="30"/>
      <c r="I92" s="30"/>
      <c r="J92" s="30"/>
      <c r="K92" s="31"/>
      <c r="L92" s="32"/>
      <c r="M92" s="30"/>
      <c r="N92" s="30"/>
      <c r="O92" s="31"/>
      <c r="P92" s="33"/>
      <c r="Q92" s="30"/>
      <c r="R92" s="30"/>
      <c r="S92" s="34"/>
      <c r="T92" s="29"/>
      <c r="U92" s="30"/>
      <c r="V92" s="30"/>
      <c r="W92" s="30"/>
      <c r="X92" s="31"/>
      <c r="Y92" s="33"/>
      <c r="Z92" s="30"/>
      <c r="AA92" s="30"/>
      <c r="AB92" s="31"/>
      <c r="AC92" s="33"/>
      <c r="AD92" s="30"/>
      <c r="AE92" s="30"/>
      <c r="AF92" s="34"/>
      <c r="AG92" s="29"/>
      <c r="AH92" s="30"/>
      <c r="AI92" s="30"/>
      <c r="AJ92" s="30"/>
      <c r="AK92" s="31"/>
      <c r="AL92" s="33"/>
      <c r="AM92" s="30"/>
      <c r="AN92" s="30"/>
      <c r="AO92" s="31"/>
      <c r="AP92" s="32"/>
      <c r="AQ92" s="30"/>
      <c r="AR92" s="30"/>
      <c r="AS92" s="30"/>
      <c r="AT92" s="34"/>
      <c r="AU92" s="33"/>
      <c r="AV92" s="30"/>
      <c r="AW92" s="30"/>
      <c r="AX92" s="31"/>
      <c r="AY92" s="33"/>
      <c r="AZ92" s="30"/>
      <c r="BA92" s="30"/>
      <c r="BB92" s="31"/>
      <c r="BC92" s="32"/>
      <c r="BD92" s="30"/>
      <c r="BE92" s="30"/>
      <c r="BF92" s="30"/>
      <c r="BG92" s="34"/>
    </row>
    <row r="93" spans="1:59" s="28" customFormat="1" ht="20.149999999999999" customHeight="1">
      <c r="A93" s="333"/>
      <c r="B93" s="551"/>
      <c r="C93" s="552"/>
      <c r="D93" s="549"/>
      <c r="E93" s="549"/>
      <c r="F93" s="550"/>
      <c r="G93" s="22"/>
      <c r="H93" s="23"/>
      <c r="I93" s="23"/>
      <c r="J93" s="23"/>
      <c r="K93" s="24"/>
      <c r="L93" s="25"/>
      <c r="M93" s="23"/>
      <c r="N93" s="23"/>
      <c r="O93" s="24"/>
      <c r="P93" s="26"/>
      <c r="Q93" s="23"/>
      <c r="R93" s="23"/>
      <c r="S93" s="27"/>
      <c r="T93" s="22"/>
      <c r="U93" s="23"/>
      <c r="V93" s="23"/>
      <c r="W93" s="23"/>
      <c r="X93" s="24"/>
      <c r="Y93" s="26"/>
      <c r="Z93" s="23"/>
      <c r="AA93" s="23"/>
      <c r="AB93" s="24"/>
      <c r="AC93" s="26"/>
      <c r="AD93" s="23"/>
      <c r="AE93" s="23"/>
      <c r="AF93" s="27"/>
      <c r="AG93" s="22"/>
      <c r="AH93" s="23"/>
      <c r="AI93" s="23"/>
      <c r="AJ93" s="23"/>
      <c r="AK93" s="24"/>
      <c r="AL93" s="26"/>
      <c r="AM93" s="23"/>
      <c r="AN93" s="23"/>
      <c r="AO93" s="24"/>
      <c r="AP93" s="25"/>
      <c r="AQ93" s="23"/>
      <c r="AR93" s="23"/>
      <c r="AS93" s="23"/>
      <c r="AT93" s="27"/>
      <c r="AU93" s="26"/>
      <c r="AV93" s="23"/>
      <c r="AW93" s="23"/>
      <c r="AX93" s="24"/>
      <c r="AY93" s="26"/>
      <c r="AZ93" s="23"/>
      <c r="BA93" s="23"/>
      <c r="BB93" s="24"/>
      <c r="BC93" s="25"/>
      <c r="BD93" s="23"/>
      <c r="BE93" s="23"/>
      <c r="BF93" s="23"/>
      <c r="BG93" s="27"/>
    </row>
    <row r="94" spans="1:59" s="28" customFormat="1" ht="10" customHeight="1">
      <c r="A94" s="333">
        <v>45</v>
      </c>
      <c r="B94" s="551"/>
      <c r="C94" s="552"/>
      <c r="D94" s="549"/>
      <c r="E94" s="549"/>
      <c r="F94" s="550"/>
      <c r="G94" s="29"/>
      <c r="H94" s="30"/>
      <c r="I94" s="30"/>
      <c r="J94" s="30"/>
      <c r="K94" s="31"/>
      <c r="L94" s="32"/>
      <c r="M94" s="30"/>
      <c r="N94" s="30"/>
      <c r="O94" s="31"/>
      <c r="P94" s="33"/>
      <c r="Q94" s="30"/>
      <c r="R94" s="30"/>
      <c r="S94" s="34"/>
      <c r="T94" s="29"/>
      <c r="U94" s="30"/>
      <c r="V94" s="30"/>
      <c r="W94" s="30"/>
      <c r="X94" s="31"/>
      <c r="Y94" s="33"/>
      <c r="Z94" s="30"/>
      <c r="AA94" s="30"/>
      <c r="AB94" s="31"/>
      <c r="AC94" s="33"/>
      <c r="AD94" s="30"/>
      <c r="AE94" s="30"/>
      <c r="AF94" s="34"/>
      <c r="AG94" s="29"/>
      <c r="AH94" s="30"/>
      <c r="AI94" s="30"/>
      <c r="AJ94" s="30"/>
      <c r="AK94" s="31"/>
      <c r="AL94" s="33"/>
      <c r="AM94" s="30"/>
      <c r="AN94" s="30"/>
      <c r="AO94" s="31"/>
      <c r="AP94" s="32"/>
      <c r="AQ94" s="30"/>
      <c r="AR94" s="30"/>
      <c r="AS94" s="30"/>
      <c r="AT94" s="34"/>
      <c r="AU94" s="33"/>
      <c r="AV94" s="30"/>
      <c r="AW94" s="30"/>
      <c r="AX94" s="31"/>
      <c r="AY94" s="33"/>
      <c r="AZ94" s="30"/>
      <c r="BA94" s="30"/>
      <c r="BB94" s="31"/>
      <c r="BC94" s="32"/>
      <c r="BD94" s="30"/>
      <c r="BE94" s="30"/>
      <c r="BF94" s="30"/>
      <c r="BG94" s="34"/>
    </row>
    <row r="95" spans="1:59" s="28" customFormat="1" ht="20.149999999999999" customHeight="1">
      <c r="A95" s="333"/>
      <c r="B95" s="551"/>
      <c r="C95" s="552"/>
      <c r="D95" s="549"/>
      <c r="E95" s="549"/>
      <c r="F95" s="550"/>
      <c r="G95" s="22"/>
      <c r="H95" s="23"/>
      <c r="I95" s="23"/>
      <c r="J95" s="23"/>
      <c r="K95" s="24"/>
      <c r="L95" s="25"/>
      <c r="M95" s="23"/>
      <c r="N95" s="23"/>
      <c r="O95" s="24"/>
      <c r="P95" s="26"/>
      <c r="Q95" s="23"/>
      <c r="R95" s="23"/>
      <c r="S95" s="27"/>
      <c r="T95" s="22"/>
      <c r="U95" s="23"/>
      <c r="V95" s="23"/>
      <c r="W95" s="23"/>
      <c r="X95" s="24"/>
      <c r="Y95" s="26"/>
      <c r="Z95" s="23"/>
      <c r="AA95" s="23"/>
      <c r="AB95" s="24"/>
      <c r="AC95" s="26"/>
      <c r="AD95" s="23"/>
      <c r="AE95" s="23"/>
      <c r="AF95" s="27"/>
      <c r="AG95" s="22"/>
      <c r="AH95" s="23"/>
      <c r="AI95" s="23"/>
      <c r="AJ95" s="23"/>
      <c r="AK95" s="24"/>
      <c r="AL95" s="26"/>
      <c r="AM95" s="23"/>
      <c r="AN95" s="23"/>
      <c r="AO95" s="24"/>
      <c r="AP95" s="25"/>
      <c r="AQ95" s="23"/>
      <c r="AR95" s="23"/>
      <c r="AS95" s="23"/>
      <c r="AT95" s="27"/>
      <c r="AU95" s="26"/>
      <c r="AV95" s="23"/>
      <c r="AW95" s="23"/>
      <c r="AX95" s="24"/>
      <c r="AY95" s="26"/>
      <c r="AZ95" s="23"/>
      <c r="BA95" s="23"/>
      <c r="BB95" s="24"/>
      <c r="BC95" s="25"/>
      <c r="BD95" s="23"/>
      <c r="BE95" s="23"/>
      <c r="BF95" s="23"/>
      <c r="BG95" s="27"/>
    </row>
    <row r="96" spans="1:59" s="28" customFormat="1" ht="10" customHeight="1">
      <c r="A96" s="333">
        <v>46</v>
      </c>
      <c r="B96" s="551"/>
      <c r="C96" s="552"/>
      <c r="D96" s="549"/>
      <c r="E96" s="549"/>
      <c r="F96" s="550"/>
      <c r="G96" s="29"/>
      <c r="H96" s="30"/>
      <c r="I96" s="30"/>
      <c r="J96" s="30"/>
      <c r="K96" s="31"/>
      <c r="L96" s="32"/>
      <c r="M96" s="30"/>
      <c r="N96" s="30"/>
      <c r="O96" s="31"/>
      <c r="P96" s="33"/>
      <c r="Q96" s="30"/>
      <c r="R96" s="30"/>
      <c r="S96" s="34"/>
      <c r="T96" s="29"/>
      <c r="U96" s="30"/>
      <c r="V96" s="30"/>
      <c r="W96" s="30"/>
      <c r="X96" s="31"/>
      <c r="Y96" s="33"/>
      <c r="Z96" s="30"/>
      <c r="AA96" s="30"/>
      <c r="AB96" s="31"/>
      <c r="AC96" s="33"/>
      <c r="AD96" s="30"/>
      <c r="AE96" s="30"/>
      <c r="AF96" s="34"/>
      <c r="AG96" s="29"/>
      <c r="AH96" s="30"/>
      <c r="AI96" s="30"/>
      <c r="AJ96" s="30"/>
      <c r="AK96" s="31"/>
      <c r="AL96" s="33"/>
      <c r="AM96" s="30"/>
      <c r="AN96" s="30"/>
      <c r="AO96" s="31"/>
      <c r="AP96" s="32"/>
      <c r="AQ96" s="30"/>
      <c r="AR96" s="30"/>
      <c r="AS96" s="30"/>
      <c r="AT96" s="34"/>
      <c r="AU96" s="33"/>
      <c r="AV96" s="30"/>
      <c r="AW96" s="30"/>
      <c r="AX96" s="31"/>
      <c r="AY96" s="33"/>
      <c r="AZ96" s="30"/>
      <c r="BA96" s="30"/>
      <c r="BB96" s="31"/>
      <c r="BC96" s="32"/>
      <c r="BD96" s="30"/>
      <c r="BE96" s="30"/>
      <c r="BF96" s="30"/>
      <c r="BG96" s="34"/>
    </row>
    <row r="97" spans="1:59" s="28" customFormat="1" ht="20.149999999999999" customHeight="1">
      <c r="A97" s="333"/>
      <c r="B97" s="551"/>
      <c r="C97" s="552"/>
      <c r="D97" s="549"/>
      <c r="E97" s="549"/>
      <c r="F97" s="550"/>
      <c r="G97" s="22"/>
      <c r="H97" s="23"/>
      <c r="I97" s="23"/>
      <c r="J97" s="23"/>
      <c r="K97" s="24"/>
      <c r="L97" s="25"/>
      <c r="M97" s="23"/>
      <c r="N97" s="23"/>
      <c r="O97" s="24"/>
      <c r="P97" s="26"/>
      <c r="Q97" s="23"/>
      <c r="R97" s="23"/>
      <c r="S97" s="27"/>
      <c r="T97" s="22"/>
      <c r="U97" s="23"/>
      <c r="V97" s="23"/>
      <c r="W97" s="23"/>
      <c r="X97" s="24"/>
      <c r="Y97" s="26"/>
      <c r="Z97" s="23"/>
      <c r="AA97" s="23"/>
      <c r="AB97" s="24"/>
      <c r="AC97" s="26"/>
      <c r="AD97" s="23"/>
      <c r="AE97" s="23"/>
      <c r="AF97" s="27"/>
      <c r="AG97" s="22"/>
      <c r="AH97" s="23"/>
      <c r="AI97" s="23"/>
      <c r="AJ97" s="23"/>
      <c r="AK97" s="24"/>
      <c r="AL97" s="26"/>
      <c r="AM97" s="23"/>
      <c r="AN97" s="23"/>
      <c r="AO97" s="24"/>
      <c r="AP97" s="25"/>
      <c r="AQ97" s="23"/>
      <c r="AR97" s="23"/>
      <c r="AS97" s="23"/>
      <c r="AT97" s="27"/>
      <c r="AU97" s="26"/>
      <c r="AV97" s="23"/>
      <c r="AW97" s="23"/>
      <c r="AX97" s="24"/>
      <c r="AY97" s="26"/>
      <c r="AZ97" s="23"/>
      <c r="BA97" s="23"/>
      <c r="BB97" s="24"/>
      <c r="BC97" s="25"/>
      <c r="BD97" s="23"/>
      <c r="BE97" s="23"/>
      <c r="BF97" s="23"/>
      <c r="BG97" s="27"/>
    </row>
    <row r="98" spans="1:59" s="28" customFormat="1" ht="10" customHeight="1">
      <c r="A98" s="333">
        <v>47</v>
      </c>
      <c r="B98" s="551"/>
      <c r="C98" s="552"/>
      <c r="D98" s="549"/>
      <c r="E98" s="549"/>
      <c r="F98" s="550"/>
      <c r="G98" s="29"/>
      <c r="H98" s="30"/>
      <c r="I98" s="30"/>
      <c r="J98" s="30"/>
      <c r="K98" s="31"/>
      <c r="L98" s="32"/>
      <c r="M98" s="30"/>
      <c r="N98" s="30"/>
      <c r="O98" s="31"/>
      <c r="P98" s="33"/>
      <c r="Q98" s="30"/>
      <c r="R98" s="30"/>
      <c r="S98" s="34"/>
      <c r="T98" s="29"/>
      <c r="U98" s="30"/>
      <c r="V98" s="30"/>
      <c r="W98" s="30"/>
      <c r="X98" s="31"/>
      <c r="Y98" s="33"/>
      <c r="Z98" s="30"/>
      <c r="AA98" s="30"/>
      <c r="AB98" s="31"/>
      <c r="AC98" s="33"/>
      <c r="AD98" s="30"/>
      <c r="AE98" s="30"/>
      <c r="AF98" s="34"/>
      <c r="AG98" s="29"/>
      <c r="AH98" s="30"/>
      <c r="AI98" s="30"/>
      <c r="AJ98" s="30"/>
      <c r="AK98" s="31"/>
      <c r="AL98" s="33"/>
      <c r="AM98" s="30"/>
      <c r="AN98" s="30"/>
      <c r="AO98" s="31"/>
      <c r="AP98" s="32"/>
      <c r="AQ98" s="30"/>
      <c r="AR98" s="30"/>
      <c r="AS98" s="30"/>
      <c r="AT98" s="34"/>
      <c r="AU98" s="33"/>
      <c r="AV98" s="30"/>
      <c r="AW98" s="30"/>
      <c r="AX98" s="31"/>
      <c r="AY98" s="33"/>
      <c r="AZ98" s="30"/>
      <c r="BA98" s="30"/>
      <c r="BB98" s="31"/>
      <c r="BC98" s="32"/>
      <c r="BD98" s="30"/>
      <c r="BE98" s="30"/>
      <c r="BF98" s="30"/>
      <c r="BG98" s="34"/>
    </row>
    <row r="99" spans="1:59" s="28" customFormat="1" ht="20.149999999999999" customHeight="1">
      <c r="A99" s="333"/>
      <c r="B99" s="551"/>
      <c r="C99" s="552"/>
      <c r="D99" s="549"/>
      <c r="E99" s="549"/>
      <c r="F99" s="550"/>
      <c r="G99" s="22"/>
      <c r="H99" s="23"/>
      <c r="I99" s="23"/>
      <c r="J99" s="23"/>
      <c r="K99" s="24"/>
      <c r="L99" s="25"/>
      <c r="M99" s="23"/>
      <c r="N99" s="23"/>
      <c r="O99" s="24"/>
      <c r="P99" s="26"/>
      <c r="Q99" s="23"/>
      <c r="R99" s="23"/>
      <c r="S99" s="27"/>
      <c r="T99" s="22"/>
      <c r="U99" s="23"/>
      <c r="V99" s="23"/>
      <c r="W99" s="23"/>
      <c r="X99" s="24"/>
      <c r="Y99" s="26"/>
      <c r="Z99" s="23"/>
      <c r="AA99" s="23"/>
      <c r="AB99" s="24"/>
      <c r="AC99" s="26"/>
      <c r="AD99" s="23"/>
      <c r="AE99" s="23"/>
      <c r="AF99" s="27"/>
      <c r="AG99" s="22"/>
      <c r="AH99" s="23"/>
      <c r="AI99" s="23"/>
      <c r="AJ99" s="23"/>
      <c r="AK99" s="24"/>
      <c r="AL99" s="26"/>
      <c r="AM99" s="23"/>
      <c r="AN99" s="23"/>
      <c r="AO99" s="24"/>
      <c r="AP99" s="25"/>
      <c r="AQ99" s="23"/>
      <c r="AR99" s="23"/>
      <c r="AS99" s="23"/>
      <c r="AT99" s="27"/>
      <c r="AU99" s="26"/>
      <c r="AV99" s="23"/>
      <c r="AW99" s="23"/>
      <c r="AX99" s="24"/>
      <c r="AY99" s="26"/>
      <c r="AZ99" s="23"/>
      <c r="BA99" s="23"/>
      <c r="BB99" s="24"/>
      <c r="BC99" s="25"/>
      <c r="BD99" s="23"/>
      <c r="BE99" s="23"/>
      <c r="BF99" s="23"/>
      <c r="BG99" s="27"/>
    </row>
    <row r="100" spans="1:59" s="28" customFormat="1" ht="10" customHeight="1">
      <c r="A100" s="333">
        <v>48</v>
      </c>
      <c r="B100" s="551"/>
      <c r="C100" s="552"/>
      <c r="D100" s="549"/>
      <c r="E100" s="549"/>
      <c r="F100" s="550"/>
      <c r="G100" s="29"/>
      <c r="H100" s="30"/>
      <c r="I100" s="30"/>
      <c r="J100" s="30"/>
      <c r="K100" s="31"/>
      <c r="L100" s="32"/>
      <c r="M100" s="30"/>
      <c r="N100" s="30"/>
      <c r="O100" s="31"/>
      <c r="P100" s="33"/>
      <c r="Q100" s="30"/>
      <c r="R100" s="30"/>
      <c r="S100" s="34"/>
      <c r="T100" s="29"/>
      <c r="U100" s="30"/>
      <c r="V100" s="30"/>
      <c r="W100" s="30"/>
      <c r="X100" s="31"/>
      <c r="Y100" s="33"/>
      <c r="Z100" s="30"/>
      <c r="AA100" s="30"/>
      <c r="AB100" s="31"/>
      <c r="AC100" s="33"/>
      <c r="AD100" s="30"/>
      <c r="AE100" s="30"/>
      <c r="AF100" s="34"/>
      <c r="AG100" s="29"/>
      <c r="AH100" s="30"/>
      <c r="AI100" s="30"/>
      <c r="AJ100" s="30"/>
      <c r="AK100" s="31"/>
      <c r="AL100" s="33"/>
      <c r="AM100" s="30"/>
      <c r="AN100" s="30"/>
      <c r="AO100" s="31"/>
      <c r="AP100" s="32"/>
      <c r="AQ100" s="30"/>
      <c r="AR100" s="30"/>
      <c r="AS100" s="30"/>
      <c r="AT100" s="34"/>
      <c r="AU100" s="33"/>
      <c r="AV100" s="30"/>
      <c r="AW100" s="30"/>
      <c r="AX100" s="31"/>
      <c r="AY100" s="33"/>
      <c r="AZ100" s="30"/>
      <c r="BA100" s="30"/>
      <c r="BB100" s="31"/>
      <c r="BC100" s="32"/>
      <c r="BD100" s="30"/>
      <c r="BE100" s="30"/>
      <c r="BF100" s="30"/>
      <c r="BG100" s="34"/>
    </row>
    <row r="101" spans="1:59" s="28" customFormat="1" ht="20.149999999999999" customHeight="1">
      <c r="A101" s="333"/>
      <c r="B101" s="551"/>
      <c r="C101" s="552"/>
      <c r="D101" s="549"/>
      <c r="E101" s="549"/>
      <c r="F101" s="550"/>
      <c r="G101" s="22"/>
      <c r="H101" s="23"/>
      <c r="I101" s="23"/>
      <c r="J101" s="23"/>
      <c r="K101" s="24"/>
      <c r="L101" s="25"/>
      <c r="M101" s="23"/>
      <c r="N101" s="23"/>
      <c r="O101" s="24"/>
      <c r="P101" s="26"/>
      <c r="Q101" s="23"/>
      <c r="R101" s="23"/>
      <c r="S101" s="27"/>
      <c r="T101" s="22"/>
      <c r="U101" s="23"/>
      <c r="V101" s="23"/>
      <c r="W101" s="23"/>
      <c r="X101" s="24"/>
      <c r="Y101" s="26"/>
      <c r="Z101" s="23"/>
      <c r="AA101" s="23"/>
      <c r="AB101" s="24"/>
      <c r="AC101" s="26"/>
      <c r="AD101" s="23"/>
      <c r="AE101" s="23"/>
      <c r="AF101" s="27"/>
      <c r="AG101" s="22"/>
      <c r="AH101" s="23"/>
      <c r="AI101" s="23"/>
      <c r="AJ101" s="23"/>
      <c r="AK101" s="24"/>
      <c r="AL101" s="26"/>
      <c r="AM101" s="23"/>
      <c r="AN101" s="23"/>
      <c r="AO101" s="24"/>
      <c r="AP101" s="25"/>
      <c r="AQ101" s="23"/>
      <c r="AR101" s="23"/>
      <c r="AS101" s="23"/>
      <c r="AT101" s="27"/>
      <c r="AU101" s="26"/>
      <c r="AV101" s="23"/>
      <c r="AW101" s="23"/>
      <c r="AX101" s="24"/>
      <c r="AY101" s="26"/>
      <c r="AZ101" s="23"/>
      <c r="BA101" s="23"/>
      <c r="BB101" s="24"/>
      <c r="BC101" s="25"/>
      <c r="BD101" s="23"/>
      <c r="BE101" s="23"/>
      <c r="BF101" s="23"/>
      <c r="BG101" s="27"/>
    </row>
    <row r="102" spans="1:59" s="28" customFormat="1" ht="10" customHeight="1">
      <c r="A102" s="333">
        <v>49</v>
      </c>
      <c r="B102" s="551"/>
      <c r="C102" s="552"/>
      <c r="D102" s="549"/>
      <c r="E102" s="549"/>
      <c r="F102" s="550"/>
      <c r="G102" s="29"/>
      <c r="H102" s="30"/>
      <c r="I102" s="30"/>
      <c r="J102" s="30"/>
      <c r="K102" s="31"/>
      <c r="L102" s="32"/>
      <c r="M102" s="30"/>
      <c r="N102" s="30"/>
      <c r="O102" s="31"/>
      <c r="P102" s="33"/>
      <c r="Q102" s="30"/>
      <c r="R102" s="30"/>
      <c r="S102" s="34"/>
      <c r="T102" s="29"/>
      <c r="U102" s="30"/>
      <c r="V102" s="30"/>
      <c r="W102" s="30"/>
      <c r="X102" s="31"/>
      <c r="Y102" s="33"/>
      <c r="Z102" s="30"/>
      <c r="AA102" s="30"/>
      <c r="AB102" s="31"/>
      <c r="AC102" s="33"/>
      <c r="AD102" s="30"/>
      <c r="AE102" s="30"/>
      <c r="AF102" s="34"/>
      <c r="AG102" s="29"/>
      <c r="AH102" s="30"/>
      <c r="AI102" s="30"/>
      <c r="AJ102" s="30"/>
      <c r="AK102" s="31"/>
      <c r="AL102" s="33"/>
      <c r="AM102" s="30"/>
      <c r="AN102" s="30"/>
      <c r="AO102" s="31"/>
      <c r="AP102" s="32"/>
      <c r="AQ102" s="30"/>
      <c r="AR102" s="30"/>
      <c r="AS102" s="30"/>
      <c r="AT102" s="34"/>
      <c r="AU102" s="33"/>
      <c r="AV102" s="30"/>
      <c r="AW102" s="30"/>
      <c r="AX102" s="31"/>
      <c r="AY102" s="33"/>
      <c r="AZ102" s="30"/>
      <c r="BA102" s="30"/>
      <c r="BB102" s="31"/>
      <c r="BC102" s="32"/>
      <c r="BD102" s="30"/>
      <c r="BE102" s="30"/>
      <c r="BF102" s="30"/>
      <c r="BG102" s="34"/>
    </row>
    <row r="103" spans="1:59" s="28" customFormat="1" ht="20.149999999999999" customHeight="1">
      <c r="A103" s="333"/>
      <c r="B103" s="551"/>
      <c r="C103" s="552"/>
      <c r="D103" s="549"/>
      <c r="E103" s="549"/>
      <c r="F103" s="550"/>
      <c r="G103" s="22"/>
      <c r="H103" s="23"/>
      <c r="I103" s="23"/>
      <c r="J103" s="23"/>
      <c r="K103" s="24"/>
      <c r="L103" s="25"/>
      <c r="M103" s="23"/>
      <c r="N103" s="23"/>
      <c r="O103" s="24"/>
      <c r="P103" s="26"/>
      <c r="Q103" s="23"/>
      <c r="R103" s="23"/>
      <c r="S103" s="27"/>
      <c r="T103" s="22"/>
      <c r="U103" s="23"/>
      <c r="V103" s="23"/>
      <c r="W103" s="23"/>
      <c r="X103" s="24"/>
      <c r="Y103" s="26"/>
      <c r="Z103" s="23"/>
      <c r="AA103" s="23"/>
      <c r="AB103" s="24"/>
      <c r="AC103" s="26"/>
      <c r="AD103" s="23"/>
      <c r="AE103" s="23"/>
      <c r="AF103" s="27"/>
      <c r="AG103" s="22"/>
      <c r="AH103" s="23"/>
      <c r="AI103" s="23"/>
      <c r="AJ103" s="23"/>
      <c r="AK103" s="24"/>
      <c r="AL103" s="26"/>
      <c r="AM103" s="23"/>
      <c r="AN103" s="23"/>
      <c r="AO103" s="24"/>
      <c r="AP103" s="25"/>
      <c r="AQ103" s="23"/>
      <c r="AR103" s="23"/>
      <c r="AS103" s="23"/>
      <c r="AT103" s="27"/>
      <c r="AU103" s="26"/>
      <c r="AV103" s="23"/>
      <c r="AW103" s="23"/>
      <c r="AX103" s="24"/>
      <c r="AY103" s="26"/>
      <c r="AZ103" s="23"/>
      <c r="BA103" s="23"/>
      <c r="BB103" s="24"/>
      <c r="BC103" s="25"/>
      <c r="BD103" s="23"/>
      <c r="BE103" s="23"/>
      <c r="BF103" s="23"/>
      <c r="BG103" s="27"/>
    </row>
    <row r="104" spans="1:59" s="28" customFormat="1" ht="10" customHeight="1">
      <c r="A104" s="333">
        <v>50</v>
      </c>
      <c r="B104" s="551"/>
      <c r="C104" s="552"/>
      <c r="D104" s="549"/>
      <c r="E104" s="549"/>
      <c r="F104" s="550"/>
      <c r="G104" s="29"/>
      <c r="H104" s="30"/>
      <c r="I104" s="30"/>
      <c r="J104" s="30"/>
      <c r="K104" s="31"/>
      <c r="L104" s="32"/>
      <c r="M104" s="30"/>
      <c r="N104" s="30"/>
      <c r="O104" s="31"/>
      <c r="P104" s="33"/>
      <c r="Q104" s="30"/>
      <c r="R104" s="30"/>
      <c r="S104" s="34"/>
      <c r="T104" s="29"/>
      <c r="U104" s="30"/>
      <c r="V104" s="30"/>
      <c r="W104" s="30"/>
      <c r="X104" s="31"/>
      <c r="Y104" s="33"/>
      <c r="Z104" s="30"/>
      <c r="AA104" s="30"/>
      <c r="AB104" s="31"/>
      <c r="AC104" s="33"/>
      <c r="AD104" s="30"/>
      <c r="AE104" s="30"/>
      <c r="AF104" s="34"/>
      <c r="AG104" s="29"/>
      <c r="AH104" s="30"/>
      <c r="AI104" s="30"/>
      <c r="AJ104" s="30"/>
      <c r="AK104" s="31"/>
      <c r="AL104" s="33"/>
      <c r="AM104" s="30"/>
      <c r="AN104" s="30"/>
      <c r="AO104" s="31"/>
      <c r="AP104" s="32"/>
      <c r="AQ104" s="30"/>
      <c r="AR104" s="30"/>
      <c r="AS104" s="30"/>
      <c r="AT104" s="34"/>
      <c r="AU104" s="33"/>
      <c r="AV104" s="30"/>
      <c r="AW104" s="30"/>
      <c r="AX104" s="31"/>
      <c r="AY104" s="33"/>
      <c r="AZ104" s="30"/>
      <c r="BA104" s="30"/>
      <c r="BB104" s="31"/>
      <c r="BC104" s="32"/>
      <c r="BD104" s="30"/>
      <c r="BE104" s="30"/>
      <c r="BF104" s="30"/>
      <c r="BG104" s="34"/>
    </row>
    <row r="105" spans="1:59" s="28" customFormat="1" ht="20.149999999999999" customHeight="1">
      <c r="A105" s="333"/>
      <c r="B105" s="551"/>
      <c r="C105" s="552"/>
      <c r="D105" s="549"/>
      <c r="E105" s="549"/>
      <c r="F105" s="550"/>
      <c r="G105" s="22"/>
      <c r="H105" s="23"/>
      <c r="I105" s="23"/>
      <c r="J105" s="23"/>
      <c r="K105" s="24"/>
      <c r="L105" s="25"/>
      <c r="M105" s="23"/>
      <c r="N105" s="23"/>
      <c r="O105" s="24"/>
      <c r="P105" s="26"/>
      <c r="Q105" s="23"/>
      <c r="R105" s="23"/>
      <c r="S105" s="27"/>
      <c r="T105" s="22"/>
      <c r="U105" s="23"/>
      <c r="V105" s="23"/>
      <c r="W105" s="23"/>
      <c r="X105" s="24"/>
      <c r="Y105" s="26"/>
      <c r="Z105" s="23"/>
      <c r="AA105" s="23"/>
      <c r="AB105" s="24"/>
      <c r="AC105" s="26"/>
      <c r="AD105" s="23"/>
      <c r="AE105" s="23"/>
      <c r="AF105" s="27"/>
      <c r="AG105" s="22"/>
      <c r="AH105" s="23"/>
      <c r="AI105" s="23"/>
      <c r="AJ105" s="23"/>
      <c r="AK105" s="24"/>
      <c r="AL105" s="26"/>
      <c r="AM105" s="23"/>
      <c r="AN105" s="23"/>
      <c r="AO105" s="24"/>
      <c r="AP105" s="25"/>
      <c r="AQ105" s="23"/>
      <c r="AR105" s="23"/>
      <c r="AS105" s="23"/>
      <c r="AT105" s="27"/>
      <c r="AU105" s="26"/>
      <c r="AV105" s="23"/>
      <c r="AW105" s="23"/>
      <c r="AX105" s="24"/>
      <c r="AY105" s="26"/>
      <c r="AZ105" s="23"/>
      <c r="BA105" s="23"/>
      <c r="BB105" s="24"/>
      <c r="BC105" s="25"/>
      <c r="BD105" s="23"/>
      <c r="BE105" s="23"/>
      <c r="BF105" s="23"/>
      <c r="BG105" s="27"/>
    </row>
    <row r="106" spans="1:59" s="28" customFormat="1" ht="10" customHeight="1">
      <c r="A106" s="333">
        <v>51</v>
      </c>
      <c r="B106" s="551"/>
      <c r="C106" s="552"/>
      <c r="D106" s="549"/>
      <c r="E106" s="549"/>
      <c r="F106" s="550"/>
      <c r="G106" s="29"/>
      <c r="H106" s="30"/>
      <c r="I106" s="30"/>
      <c r="J106" s="30"/>
      <c r="K106" s="31"/>
      <c r="L106" s="32"/>
      <c r="M106" s="30"/>
      <c r="N106" s="30"/>
      <c r="O106" s="31"/>
      <c r="P106" s="33"/>
      <c r="Q106" s="30"/>
      <c r="R106" s="30"/>
      <c r="S106" s="34"/>
      <c r="T106" s="29"/>
      <c r="U106" s="30"/>
      <c r="V106" s="30"/>
      <c r="W106" s="30"/>
      <c r="X106" s="31"/>
      <c r="Y106" s="33"/>
      <c r="Z106" s="30"/>
      <c r="AA106" s="30"/>
      <c r="AB106" s="31"/>
      <c r="AC106" s="33"/>
      <c r="AD106" s="30"/>
      <c r="AE106" s="30"/>
      <c r="AF106" s="34"/>
      <c r="AG106" s="29"/>
      <c r="AH106" s="30"/>
      <c r="AI106" s="30"/>
      <c r="AJ106" s="30"/>
      <c r="AK106" s="31"/>
      <c r="AL106" s="33"/>
      <c r="AM106" s="30"/>
      <c r="AN106" s="30"/>
      <c r="AO106" s="31"/>
      <c r="AP106" s="32"/>
      <c r="AQ106" s="30"/>
      <c r="AR106" s="30"/>
      <c r="AS106" s="30"/>
      <c r="AT106" s="34"/>
      <c r="AU106" s="33"/>
      <c r="AV106" s="30"/>
      <c r="AW106" s="30"/>
      <c r="AX106" s="31"/>
      <c r="AY106" s="33"/>
      <c r="AZ106" s="30"/>
      <c r="BA106" s="30"/>
      <c r="BB106" s="31"/>
      <c r="BC106" s="32"/>
      <c r="BD106" s="30"/>
      <c r="BE106" s="30"/>
      <c r="BF106" s="30"/>
      <c r="BG106" s="34"/>
    </row>
    <row r="107" spans="1:59" s="28" customFormat="1" ht="20.149999999999999" customHeight="1">
      <c r="A107" s="333"/>
      <c r="B107" s="551"/>
      <c r="C107" s="552"/>
      <c r="D107" s="549"/>
      <c r="E107" s="549"/>
      <c r="F107" s="550"/>
      <c r="G107" s="22"/>
      <c r="H107" s="23"/>
      <c r="I107" s="23"/>
      <c r="J107" s="23"/>
      <c r="K107" s="24"/>
      <c r="L107" s="25"/>
      <c r="M107" s="23"/>
      <c r="N107" s="23"/>
      <c r="O107" s="24"/>
      <c r="P107" s="26"/>
      <c r="Q107" s="23"/>
      <c r="R107" s="23"/>
      <c r="S107" s="27"/>
      <c r="T107" s="22"/>
      <c r="U107" s="23"/>
      <c r="V107" s="23"/>
      <c r="W107" s="23"/>
      <c r="X107" s="24"/>
      <c r="Y107" s="26"/>
      <c r="Z107" s="23"/>
      <c r="AA107" s="23"/>
      <c r="AB107" s="24"/>
      <c r="AC107" s="26"/>
      <c r="AD107" s="23"/>
      <c r="AE107" s="23"/>
      <c r="AF107" s="27"/>
      <c r="AG107" s="22"/>
      <c r="AH107" s="23"/>
      <c r="AI107" s="23"/>
      <c r="AJ107" s="23"/>
      <c r="AK107" s="24"/>
      <c r="AL107" s="26"/>
      <c r="AM107" s="23"/>
      <c r="AN107" s="23"/>
      <c r="AO107" s="24"/>
      <c r="AP107" s="25"/>
      <c r="AQ107" s="23"/>
      <c r="AR107" s="23"/>
      <c r="AS107" s="23"/>
      <c r="AT107" s="27"/>
      <c r="AU107" s="26"/>
      <c r="AV107" s="23"/>
      <c r="AW107" s="23"/>
      <c r="AX107" s="24"/>
      <c r="AY107" s="26"/>
      <c r="AZ107" s="23"/>
      <c r="BA107" s="23"/>
      <c r="BB107" s="24"/>
      <c r="BC107" s="25"/>
      <c r="BD107" s="23"/>
      <c r="BE107" s="23"/>
      <c r="BF107" s="23"/>
      <c r="BG107" s="27"/>
    </row>
    <row r="108" spans="1:59" s="28" customFormat="1" ht="10" customHeight="1">
      <c r="A108" s="333">
        <v>52</v>
      </c>
      <c r="B108" s="551"/>
      <c r="C108" s="552"/>
      <c r="D108" s="549"/>
      <c r="E108" s="549"/>
      <c r="F108" s="550"/>
      <c r="G108" s="29"/>
      <c r="H108" s="30"/>
      <c r="I108" s="30"/>
      <c r="J108" s="30"/>
      <c r="K108" s="31"/>
      <c r="L108" s="32"/>
      <c r="M108" s="30"/>
      <c r="N108" s="30"/>
      <c r="O108" s="31"/>
      <c r="P108" s="33"/>
      <c r="Q108" s="30"/>
      <c r="R108" s="30"/>
      <c r="S108" s="34"/>
      <c r="T108" s="29"/>
      <c r="U108" s="30"/>
      <c r="V108" s="30"/>
      <c r="W108" s="30"/>
      <c r="X108" s="31"/>
      <c r="Y108" s="33"/>
      <c r="Z108" s="30"/>
      <c r="AA108" s="30"/>
      <c r="AB108" s="31"/>
      <c r="AC108" s="33"/>
      <c r="AD108" s="30"/>
      <c r="AE108" s="30"/>
      <c r="AF108" s="34"/>
      <c r="AG108" s="29"/>
      <c r="AH108" s="30"/>
      <c r="AI108" s="30"/>
      <c r="AJ108" s="30"/>
      <c r="AK108" s="31"/>
      <c r="AL108" s="33"/>
      <c r="AM108" s="30"/>
      <c r="AN108" s="30"/>
      <c r="AO108" s="31"/>
      <c r="AP108" s="32"/>
      <c r="AQ108" s="30"/>
      <c r="AR108" s="30"/>
      <c r="AS108" s="30"/>
      <c r="AT108" s="34"/>
      <c r="AU108" s="33"/>
      <c r="AV108" s="30"/>
      <c r="AW108" s="30"/>
      <c r="AX108" s="31"/>
      <c r="AY108" s="33"/>
      <c r="AZ108" s="30"/>
      <c r="BA108" s="30"/>
      <c r="BB108" s="31"/>
      <c r="BC108" s="32"/>
      <c r="BD108" s="30"/>
      <c r="BE108" s="30"/>
      <c r="BF108" s="30"/>
      <c r="BG108" s="34"/>
    </row>
    <row r="109" spans="1:59" s="28" customFormat="1" ht="20.149999999999999" customHeight="1">
      <c r="A109" s="333"/>
      <c r="B109" s="551"/>
      <c r="C109" s="552"/>
      <c r="D109" s="549"/>
      <c r="E109" s="549"/>
      <c r="F109" s="550"/>
      <c r="G109" s="22"/>
      <c r="H109" s="23"/>
      <c r="I109" s="23"/>
      <c r="J109" s="23"/>
      <c r="K109" s="24"/>
      <c r="L109" s="25"/>
      <c r="M109" s="23"/>
      <c r="N109" s="23"/>
      <c r="O109" s="24"/>
      <c r="P109" s="26"/>
      <c r="Q109" s="23"/>
      <c r="R109" s="23"/>
      <c r="S109" s="27"/>
      <c r="T109" s="22"/>
      <c r="U109" s="23"/>
      <c r="V109" s="23"/>
      <c r="W109" s="23"/>
      <c r="X109" s="24"/>
      <c r="Y109" s="26"/>
      <c r="Z109" s="23"/>
      <c r="AA109" s="23"/>
      <c r="AB109" s="24"/>
      <c r="AC109" s="26"/>
      <c r="AD109" s="23"/>
      <c r="AE109" s="23"/>
      <c r="AF109" s="27"/>
      <c r="AG109" s="22"/>
      <c r="AH109" s="23"/>
      <c r="AI109" s="23"/>
      <c r="AJ109" s="23"/>
      <c r="AK109" s="24"/>
      <c r="AL109" s="26"/>
      <c r="AM109" s="23"/>
      <c r="AN109" s="23"/>
      <c r="AO109" s="24"/>
      <c r="AP109" s="25"/>
      <c r="AQ109" s="23"/>
      <c r="AR109" s="23"/>
      <c r="AS109" s="23"/>
      <c r="AT109" s="27"/>
      <c r="AU109" s="26"/>
      <c r="AV109" s="23"/>
      <c r="AW109" s="23"/>
      <c r="AX109" s="24"/>
      <c r="AY109" s="26"/>
      <c r="AZ109" s="23"/>
      <c r="BA109" s="23"/>
      <c r="BB109" s="24"/>
      <c r="BC109" s="25"/>
      <c r="BD109" s="23"/>
      <c r="BE109" s="23"/>
      <c r="BF109" s="23"/>
      <c r="BG109" s="27"/>
    </row>
    <row r="110" spans="1:59" s="28" customFormat="1" ht="10" customHeight="1">
      <c r="A110" s="333">
        <v>53</v>
      </c>
      <c r="B110" s="551"/>
      <c r="C110" s="552"/>
      <c r="D110" s="549"/>
      <c r="E110" s="549"/>
      <c r="F110" s="550"/>
      <c r="G110" s="29"/>
      <c r="H110" s="30"/>
      <c r="I110" s="30"/>
      <c r="J110" s="30"/>
      <c r="K110" s="31"/>
      <c r="L110" s="32"/>
      <c r="M110" s="30"/>
      <c r="N110" s="30"/>
      <c r="O110" s="31"/>
      <c r="P110" s="33"/>
      <c r="Q110" s="30"/>
      <c r="R110" s="30"/>
      <c r="S110" s="34"/>
      <c r="T110" s="29"/>
      <c r="U110" s="30"/>
      <c r="V110" s="30"/>
      <c r="W110" s="30"/>
      <c r="X110" s="31"/>
      <c r="Y110" s="33"/>
      <c r="Z110" s="30"/>
      <c r="AA110" s="30"/>
      <c r="AB110" s="31"/>
      <c r="AC110" s="33"/>
      <c r="AD110" s="30"/>
      <c r="AE110" s="30"/>
      <c r="AF110" s="34"/>
      <c r="AG110" s="29"/>
      <c r="AH110" s="30"/>
      <c r="AI110" s="30"/>
      <c r="AJ110" s="30"/>
      <c r="AK110" s="31"/>
      <c r="AL110" s="33"/>
      <c r="AM110" s="30"/>
      <c r="AN110" s="30"/>
      <c r="AO110" s="31"/>
      <c r="AP110" s="32"/>
      <c r="AQ110" s="30"/>
      <c r="AR110" s="30"/>
      <c r="AS110" s="30"/>
      <c r="AT110" s="34"/>
      <c r="AU110" s="33"/>
      <c r="AV110" s="30"/>
      <c r="AW110" s="30"/>
      <c r="AX110" s="31"/>
      <c r="AY110" s="33"/>
      <c r="AZ110" s="30"/>
      <c r="BA110" s="30"/>
      <c r="BB110" s="31"/>
      <c r="BC110" s="32"/>
      <c r="BD110" s="30"/>
      <c r="BE110" s="30"/>
      <c r="BF110" s="30"/>
      <c r="BG110" s="34"/>
    </row>
    <row r="111" spans="1:59" s="28" customFormat="1" ht="20.149999999999999" customHeight="1">
      <c r="A111" s="333"/>
      <c r="B111" s="551"/>
      <c r="C111" s="552"/>
      <c r="D111" s="549"/>
      <c r="E111" s="549"/>
      <c r="F111" s="550"/>
      <c r="G111" s="22"/>
      <c r="H111" s="23"/>
      <c r="I111" s="23"/>
      <c r="J111" s="23"/>
      <c r="K111" s="24"/>
      <c r="L111" s="25"/>
      <c r="M111" s="23"/>
      <c r="N111" s="23"/>
      <c r="O111" s="24"/>
      <c r="P111" s="26"/>
      <c r="Q111" s="23"/>
      <c r="R111" s="23"/>
      <c r="S111" s="27"/>
      <c r="T111" s="22"/>
      <c r="U111" s="23"/>
      <c r="V111" s="23"/>
      <c r="W111" s="23"/>
      <c r="X111" s="24"/>
      <c r="Y111" s="26"/>
      <c r="Z111" s="23"/>
      <c r="AA111" s="23"/>
      <c r="AB111" s="24"/>
      <c r="AC111" s="26"/>
      <c r="AD111" s="23"/>
      <c r="AE111" s="23"/>
      <c r="AF111" s="27"/>
      <c r="AG111" s="22"/>
      <c r="AH111" s="23"/>
      <c r="AI111" s="23"/>
      <c r="AJ111" s="23"/>
      <c r="AK111" s="24"/>
      <c r="AL111" s="26"/>
      <c r="AM111" s="23"/>
      <c r="AN111" s="23"/>
      <c r="AO111" s="24"/>
      <c r="AP111" s="25"/>
      <c r="AQ111" s="23"/>
      <c r="AR111" s="23"/>
      <c r="AS111" s="23"/>
      <c r="AT111" s="27"/>
      <c r="AU111" s="26"/>
      <c r="AV111" s="23"/>
      <c r="AW111" s="23"/>
      <c r="AX111" s="24"/>
      <c r="AY111" s="26"/>
      <c r="AZ111" s="23"/>
      <c r="BA111" s="23"/>
      <c r="BB111" s="24"/>
      <c r="BC111" s="25"/>
      <c r="BD111" s="23"/>
      <c r="BE111" s="23"/>
      <c r="BF111" s="23"/>
      <c r="BG111" s="27"/>
    </row>
    <row r="112" spans="1:59" s="28" customFormat="1" ht="10" customHeight="1">
      <c r="A112" s="333">
        <v>54</v>
      </c>
      <c r="B112" s="551"/>
      <c r="C112" s="552"/>
      <c r="D112" s="549"/>
      <c r="E112" s="549"/>
      <c r="F112" s="550"/>
      <c r="G112" s="29"/>
      <c r="H112" s="30"/>
      <c r="I112" s="30"/>
      <c r="J112" s="30"/>
      <c r="K112" s="31"/>
      <c r="L112" s="32"/>
      <c r="M112" s="30"/>
      <c r="N112" s="30"/>
      <c r="O112" s="31"/>
      <c r="P112" s="33"/>
      <c r="Q112" s="30"/>
      <c r="R112" s="30"/>
      <c r="S112" s="34"/>
      <c r="T112" s="29"/>
      <c r="U112" s="30"/>
      <c r="V112" s="30"/>
      <c r="W112" s="30"/>
      <c r="X112" s="31"/>
      <c r="Y112" s="33"/>
      <c r="Z112" s="30"/>
      <c r="AA112" s="30"/>
      <c r="AB112" s="31"/>
      <c r="AC112" s="33"/>
      <c r="AD112" s="30"/>
      <c r="AE112" s="30"/>
      <c r="AF112" s="34"/>
      <c r="AG112" s="29"/>
      <c r="AH112" s="30"/>
      <c r="AI112" s="30"/>
      <c r="AJ112" s="30"/>
      <c r="AK112" s="31"/>
      <c r="AL112" s="33"/>
      <c r="AM112" s="30"/>
      <c r="AN112" s="30"/>
      <c r="AO112" s="31"/>
      <c r="AP112" s="32"/>
      <c r="AQ112" s="30"/>
      <c r="AR112" s="30"/>
      <c r="AS112" s="30"/>
      <c r="AT112" s="34"/>
      <c r="AU112" s="33"/>
      <c r="AV112" s="30"/>
      <c r="AW112" s="30"/>
      <c r="AX112" s="31"/>
      <c r="AY112" s="33"/>
      <c r="AZ112" s="30"/>
      <c r="BA112" s="30"/>
      <c r="BB112" s="31"/>
      <c r="BC112" s="32"/>
      <c r="BD112" s="30"/>
      <c r="BE112" s="30"/>
      <c r="BF112" s="30"/>
      <c r="BG112" s="34"/>
    </row>
    <row r="113" spans="1:59" s="28" customFormat="1" ht="20.149999999999999" customHeight="1">
      <c r="A113" s="333"/>
      <c r="B113" s="551"/>
      <c r="C113" s="552"/>
      <c r="D113" s="549"/>
      <c r="E113" s="549"/>
      <c r="F113" s="550"/>
      <c r="G113" s="22"/>
      <c r="H113" s="23"/>
      <c r="I113" s="23"/>
      <c r="J113" s="23"/>
      <c r="K113" s="24"/>
      <c r="L113" s="25"/>
      <c r="M113" s="23"/>
      <c r="N113" s="23"/>
      <c r="O113" s="24"/>
      <c r="P113" s="26"/>
      <c r="Q113" s="23"/>
      <c r="R113" s="23"/>
      <c r="S113" s="27"/>
      <c r="T113" s="22"/>
      <c r="U113" s="23"/>
      <c r="V113" s="23"/>
      <c r="W113" s="23"/>
      <c r="X113" s="24"/>
      <c r="Y113" s="26"/>
      <c r="Z113" s="23"/>
      <c r="AA113" s="23"/>
      <c r="AB113" s="24"/>
      <c r="AC113" s="26"/>
      <c r="AD113" s="23"/>
      <c r="AE113" s="23"/>
      <c r="AF113" s="27"/>
      <c r="AG113" s="22"/>
      <c r="AH113" s="23"/>
      <c r="AI113" s="23"/>
      <c r="AJ113" s="23"/>
      <c r="AK113" s="24"/>
      <c r="AL113" s="26"/>
      <c r="AM113" s="23"/>
      <c r="AN113" s="23"/>
      <c r="AO113" s="24"/>
      <c r="AP113" s="25"/>
      <c r="AQ113" s="23"/>
      <c r="AR113" s="23"/>
      <c r="AS113" s="23"/>
      <c r="AT113" s="27"/>
      <c r="AU113" s="26"/>
      <c r="AV113" s="23"/>
      <c r="AW113" s="23"/>
      <c r="AX113" s="24"/>
      <c r="AY113" s="26"/>
      <c r="AZ113" s="23"/>
      <c r="BA113" s="23"/>
      <c r="BB113" s="24"/>
      <c r="BC113" s="25"/>
      <c r="BD113" s="23"/>
      <c r="BE113" s="23"/>
      <c r="BF113" s="23"/>
      <c r="BG113" s="27"/>
    </row>
    <row r="114" spans="1:59" s="28" customFormat="1" ht="10" customHeight="1">
      <c r="A114" s="333">
        <v>55</v>
      </c>
      <c r="B114" s="551"/>
      <c r="C114" s="552"/>
      <c r="D114" s="549"/>
      <c r="E114" s="549"/>
      <c r="F114" s="550"/>
      <c r="G114" s="29"/>
      <c r="H114" s="30"/>
      <c r="I114" s="30"/>
      <c r="J114" s="30"/>
      <c r="K114" s="31"/>
      <c r="L114" s="32"/>
      <c r="M114" s="30"/>
      <c r="N114" s="30"/>
      <c r="O114" s="31"/>
      <c r="P114" s="33"/>
      <c r="Q114" s="30"/>
      <c r="R114" s="30"/>
      <c r="S114" s="34"/>
      <c r="T114" s="29"/>
      <c r="U114" s="30"/>
      <c r="V114" s="30"/>
      <c r="W114" s="30"/>
      <c r="X114" s="31"/>
      <c r="Y114" s="33"/>
      <c r="Z114" s="30"/>
      <c r="AA114" s="30"/>
      <c r="AB114" s="31"/>
      <c r="AC114" s="33"/>
      <c r="AD114" s="30"/>
      <c r="AE114" s="30"/>
      <c r="AF114" s="34"/>
      <c r="AG114" s="29"/>
      <c r="AH114" s="30"/>
      <c r="AI114" s="30"/>
      <c r="AJ114" s="30"/>
      <c r="AK114" s="31"/>
      <c r="AL114" s="33"/>
      <c r="AM114" s="30"/>
      <c r="AN114" s="30"/>
      <c r="AO114" s="31"/>
      <c r="AP114" s="32"/>
      <c r="AQ114" s="30"/>
      <c r="AR114" s="30"/>
      <c r="AS114" s="30"/>
      <c r="AT114" s="34"/>
      <c r="AU114" s="33"/>
      <c r="AV114" s="30"/>
      <c r="AW114" s="30"/>
      <c r="AX114" s="31"/>
      <c r="AY114" s="33"/>
      <c r="AZ114" s="30"/>
      <c r="BA114" s="30"/>
      <c r="BB114" s="31"/>
      <c r="BC114" s="32"/>
      <c r="BD114" s="30"/>
      <c r="BE114" s="30"/>
      <c r="BF114" s="30"/>
      <c r="BG114" s="34"/>
    </row>
    <row r="115" spans="1:59" s="28" customFormat="1" ht="20.149999999999999" customHeight="1">
      <c r="A115" s="333"/>
      <c r="B115" s="551"/>
      <c r="C115" s="552"/>
      <c r="D115" s="549"/>
      <c r="E115" s="549"/>
      <c r="F115" s="550"/>
      <c r="G115" s="22"/>
      <c r="H115" s="23"/>
      <c r="I115" s="23"/>
      <c r="J115" s="23"/>
      <c r="K115" s="24"/>
      <c r="L115" s="25"/>
      <c r="M115" s="23"/>
      <c r="N115" s="23"/>
      <c r="O115" s="24"/>
      <c r="P115" s="26"/>
      <c r="Q115" s="23"/>
      <c r="R115" s="23"/>
      <c r="S115" s="27"/>
      <c r="T115" s="22"/>
      <c r="U115" s="23"/>
      <c r="V115" s="23"/>
      <c r="W115" s="23"/>
      <c r="X115" s="24"/>
      <c r="Y115" s="26"/>
      <c r="Z115" s="23"/>
      <c r="AA115" s="23"/>
      <c r="AB115" s="24"/>
      <c r="AC115" s="26"/>
      <c r="AD115" s="23"/>
      <c r="AE115" s="23"/>
      <c r="AF115" s="27"/>
      <c r="AG115" s="22"/>
      <c r="AH115" s="23"/>
      <c r="AI115" s="23"/>
      <c r="AJ115" s="23"/>
      <c r="AK115" s="24"/>
      <c r="AL115" s="26"/>
      <c r="AM115" s="23"/>
      <c r="AN115" s="23"/>
      <c r="AO115" s="24"/>
      <c r="AP115" s="25"/>
      <c r="AQ115" s="23"/>
      <c r="AR115" s="23"/>
      <c r="AS115" s="23"/>
      <c r="AT115" s="27"/>
      <c r="AU115" s="26"/>
      <c r="AV115" s="23"/>
      <c r="AW115" s="23"/>
      <c r="AX115" s="24"/>
      <c r="AY115" s="26"/>
      <c r="AZ115" s="23"/>
      <c r="BA115" s="23"/>
      <c r="BB115" s="24"/>
      <c r="BC115" s="25"/>
      <c r="BD115" s="23"/>
      <c r="BE115" s="23"/>
      <c r="BF115" s="23"/>
      <c r="BG115" s="27"/>
    </row>
    <row r="116" spans="1:59" s="28" customFormat="1" ht="10" customHeight="1">
      <c r="A116" s="333">
        <v>56</v>
      </c>
      <c r="B116" s="551"/>
      <c r="C116" s="552"/>
      <c r="D116" s="549"/>
      <c r="E116" s="549"/>
      <c r="F116" s="550"/>
      <c r="G116" s="29"/>
      <c r="H116" s="30"/>
      <c r="I116" s="30"/>
      <c r="J116" s="30"/>
      <c r="K116" s="31"/>
      <c r="L116" s="32"/>
      <c r="M116" s="30"/>
      <c r="N116" s="30"/>
      <c r="O116" s="31"/>
      <c r="P116" s="33"/>
      <c r="Q116" s="30"/>
      <c r="R116" s="30"/>
      <c r="S116" s="34"/>
      <c r="T116" s="29"/>
      <c r="U116" s="30"/>
      <c r="V116" s="30"/>
      <c r="W116" s="30"/>
      <c r="X116" s="31"/>
      <c r="Y116" s="33"/>
      <c r="Z116" s="30"/>
      <c r="AA116" s="30"/>
      <c r="AB116" s="31"/>
      <c r="AC116" s="33"/>
      <c r="AD116" s="30"/>
      <c r="AE116" s="30"/>
      <c r="AF116" s="34"/>
      <c r="AG116" s="29"/>
      <c r="AH116" s="30"/>
      <c r="AI116" s="30"/>
      <c r="AJ116" s="30"/>
      <c r="AK116" s="31"/>
      <c r="AL116" s="33"/>
      <c r="AM116" s="30"/>
      <c r="AN116" s="30"/>
      <c r="AO116" s="31"/>
      <c r="AP116" s="32"/>
      <c r="AQ116" s="30"/>
      <c r="AR116" s="30"/>
      <c r="AS116" s="30"/>
      <c r="AT116" s="34"/>
      <c r="AU116" s="33"/>
      <c r="AV116" s="30"/>
      <c r="AW116" s="30"/>
      <c r="AX116" s="31"/>
      <c r="AY116" s="33"/>
      <c r="AZ116" s="30"/>
      <c r="BA116" s="30"/>
      <c r="BB116" s="31"/>
      <c r="BC116" s="32"/>
      <c r="BD116" s="30"/>
      <c r="BE116" s="30"/>
      <c r="BF116" s="30"/>
      <c r="BG116" s="34"/>
    </row>
    <row r="117" spans="1:59" s="28" customFormat="1" ht="20.149999999999999" customHeight="1">
      <c r="A117" s="333"/>
      <c r="B117" s="551"/>
      <c r="C117" s="552"/>
      <c r="D117" s="549"/>
      <c r="E117" s="549"/>
      <c r="F117" s="550"/>
      <c r="G117" s="22"/>
      <c r="H117" s="23"/>
      <c r="I117" s="23"/>
      <c r="J117" s="23"/>
      <c r="K117" s="24"/>
      <c r="L117" s="25"/>
      <c r="M117" s="23"/>
      <c r="N117" s="23"/>
      <c r="O117" s="24"/>
      <c r="P117" s="26"/>
      <c r="Q117" s="23"/>
      <c r="R117" s="23"/>
      <c r="S117" s="27"/>
      <c r="T117" s="22"/>
      <c r="U117" s="23"/>
      <c r="V117" s="23"/>
      <c r="W117" s="23"/>
      <c r="X117" s="24"/>
      <c r="Y117" s="26"/>
      <c r="Z117" s="23"/>
      <c r="AA117" s="23"/>
      <c r="AB117" s="24"/>
      <c r="AC117" s="26"/>
      <c r="AD117" s="23"/>
      <c r="AE117" s="23"/>
      <c r="AF117" s="27"/>
      <c r="AG117" s="22"/>
      <c r="AH117" s="23"/>
      <c r="AI117" s="23"/>
      <c r="AJ117" s="23"/>
      <c r="AK117" s="24"/>
      <c r="AL117" s="26"/>
      <c r="AM117" s="23"/>
      <c r="AN117" s="23"/>
      <c r="AO117" s="24"/>
      <c r="AP117" s="25"/>
      <c r="AQ117" s="23"/>
      <c r="AR117" s="23"/>
      <c r="AS117" s="23"/>
      <c r="AT117" s="27"/>
      <c r="AU117" s="26"/>
      <c r="AV117" s="23"/>
      <c r="AW117" s="23"/>
      <c r="AX117" s="24"/>
      <c r="AY117" s="26"/>
      <c r="AZ117" s="23"/>
      <c r="BA117" s="23"/>
      <c r="BB117" s="24"/>
      <c r="BC117" s="25"/>
      <c r="BD117" s="23"/>
      <c r="BE117" s="23"/>
      <c r="BF117" s="23"/>
      <c r="BG117" s="27"/>
    </row>
    <row r="118" spans="1:59" s="28" customFormat="1" ht="10" customHeight="1">
      <c r="A118" s="333">
        <v>57</v>
      </c>
      <c r="B118" s="551"/>
      <c r="C118" s="552"/>
      <c r="D118" s="549"/>
      <c r="E118" s="549"/>
      <c r="F118" s="550"/>
      <c r="G118" s="29"/>
      <c r="H118" s="30"/>
      <c r="I118" s="30"/>
      <c r="J118" s="30"/>
      <c r="K118" s="31"/>
      <c r="L118" s="32"/>
      <c r="M118" s="30"/>
      <c r="N118" s="30"/>
      <c r="O118" s="31"/>
      <c r="P118" s="33"/>
      <c r="Q118" s="30"/>
      <c r="R118" s="30"/>
      <c r="S118" s="34"/>
      <c r="T118" s="29"/>
      <c r="U118" s="30"/>
      <c r="V118" s="30"/>
      <c r="W118" s="30"/>
      <c r="X118" s="31"/>
      <c r="Y118" s="33"/>
      <c r="Z118" s="30"/>
      <c r="AA118" s="30"/>
      <c r="AB118" s="31"/>
      <c r="AC118" s="33"/>
      <c r="AD118" s="30"/>
      <c r="AE118" s="30"/>
      <c r="AF118" s="34"/>
      <c r="AG118" s="29"/>
      <c r="AH118" s="30"/>
      <c r="AI118" s="30"/>
      <c r="AJ118" s="30"/>
      <c r="AK118" s="31"/>
      <c r="AL118" s="33"/>
      <c r="AM118" s="30"/>
      <c r="AN118" s="30"/>
      <c r="AO118" s="31"/>
      <c r="AP118" s="32"/>
      <c r="AQ118" s="30"/>
      <c r="AR118" s="30"/>
      <c r="AS118" s="30"/>
      <c r="AT118" s="34"/>
      <c r="AU118" s="33"/>
      <c r="AV118" s="30"/>
      <c r="AW118" s="30"/>
      <c r="AX118" s="31"/>
      <c r="AY118" s="33"/>
      <c r="AZ118" s="30"/>
      <c r="BA118" s="30"/>
      <c r="BB118" s="31"/>
      <c r="BC118" s="32"/>
      <c r="BD118" s="30"/>
      <c r="BE118" s="30"/>
      <c r="BF118" s="30"/>
      <c r="BG118" s="34"/>
    </row>
    <row r="119" spans="1:59" s="28" customFormat="1" ht="20.149999999999999" customHeight="1">
      <c r="A119" s="333"/>
      <c r="B119" s="551"/>
      <c r="C119" s="552"/>
      <c r="D119" s="549"/>
      <c r="E119" s="549"/>
      <c r="F119" s="550"/>
      <c r="G119" s="22"/>
      <c r="H119" s="23"/>
      <c r="I119" s="23"/>
      <c r="J119" s="23"/>
      <c r="K119" s="24"/>
      <c r="L119" s="25"/>
      <c r="M119" s="23"/>
      <c r="N119" s="23"/>
      <c r="O119" s="24"/>
      <c r="P119" s="26"/>
      <c r="Q119" s="23"/>
      <c r="R119" s="23"/>
      <c r="S119" s="27"/>
      <c r="T119" s="22"/>
      <c r="U119" s="23"/>
      <c r="V119" s="23"/>
      <c r="W119" s="23"/>
      <c r="X119" s="24"/>
      <c r="Y119" s="26"/>
      <c r="Z119" s="23"/>
      <c r="AA119" s="23"/>
      <c r="AB119" s="24"/>
      <c r="AC119" s="26"/>
      <c r="AD119" s="23"/>
      <c r="AE119" s="23"/>
      <c r="AF119" s="27"/>
      <c r="AG119" s="22"/>
      <c r="AH119" s="23"/>
      <c r="AI119" s="23"/>
      <c r="AJ119" s="23"/>
      <c r="AK119" s="24"/>
      <c r="AL119" s="26"/>
      <c r="AM119" s="23"/>
      <c r="AN119" s="23"/>
      <c r="AO119" s="24"/>
      <c r="AP119" s="25"/>
      <c r="AQ119" s="23"/>
      <c r="AR119" s="23"/>
      <c r="AS119" s="23"/>
      <c r="AT119" s="27"/>
      <c r="AU119" s="26"/>
      <c r="AV119" s="23"/>
      <c r="AW119" s="23"/>
      <c r="AX119" s="24"/>
      <c r="AY119" s="26"/>
      <c r="AZ119" s="23"/>
      <c r="BA119" s="23"/>
      <c r="BB119" s="24"/>
      <c r="BC119" s="25"/>
      <c r="BD119" s="23"/>
      <c r="BE119" s="23"/>
      <c r="BF119" s="23"/>
      <c r="BG119" s="27"/>
    </row>
    <row r="120" spans="1:59" s="28" customFormat="1" ht="10" customHeight="1">
      <c r="A120" s="333">
        <v>58</v>
      </c>
      <c r="B120" s="551"/>
      <c r="C120" s="552"/>
      <c r="D120" s="549"/>
      <c r="E120" s="549"/>
      <c r="F120" s="550"/>
      <c r="G120" s="29"/>
      <c r="H120" s="30"/>
      <c r="I120" s="30"/>
      <c r="J120" s="30"/>
      <c r="K120" s="31"/>
      <c r="L120" s="32"/>
      <c r="M120" s="30"/>
      <c r="N120" s="30"/>
      <c r="O120" s="31"/>
      <c r="P120" s="33"/>
      <c r="Q120" s="30"/>
      <c r="R120" s="30"/>
      <c r="S120" s="34"/>
      <c r="T120" s="29"/>
      <c r="U120" s="30"/>
      <c r="V120" s="30"/>
      <c r="W120" s="30"/>
      <c r="X120" s="31"/>
      <c r="Y120" s="33"/>
      <c r="Z120" s="30"/>
      <c r="AA120" s="30"/>
      <c r="AB120" s="31"/>
      <c r="AC120" s="33"/>
      <c r="AD120" s="30"/>
      <c r="AE120" s="30"/>
      <c r="AF120" s="34"/>
      <c r="AG120" s="29"/>
      <c r="AH120" s="30"/>
      <c r="AI120" s="30"/>
      <c r="AJ120" s="30"/>
      <c r="AK120" s="31"/>
      <c r="AL120" s="33"/>
      <c r="AM120" s="30"/>
      <c r="AN120" s="30"/>
      <c r="AO120" s="31"/>
      <c r="AP120" s="32"/>
      <c r="AQ120" s="30"/>
      <c r="AR120" s="30"/>
      <c r="AS120" s="30"/>
      <c r="AT120" s="34"/>
      <c r="AU120" s="33"/>
      <c r="AV120" s="30"/>
      <c r="AW120" s="30"/>
      <c r="AX120" s="31"/>
      <c r="AY120" s="33"/>
      <c r="AZ120" s="30"/>
      <c r="BA120" s="30"/>
      <c r="BB120" s="31"/>
      <c r="BC120" s="32"/>
      <c r="BD120" s="30"/>
      <c r="BE120" s="30"/>
      <c r="BF120" s="30"/>
      <c r="BG120" s="34"/>
    </row>
    <row r="121" spans="1:59" s="28" customFormat="1" ht="20.149999999999999" customHeight="1">
      <c r="A121" s="333"/>
      <c r="B121" s="551"/>
      <c r="C121" s="552"/>
      <c r="D121" s="549"/>
      <c r="E121" s="549"/>
      <c r="F121" s="550"/>
      <c r="G121" s="22"/>
      <c r="H121" s="23"/>
      <c r="I121" s="23"/>
      <c r="J121" s="23"/>
      <c r="K121" s="24"/>
      <c r="L121" s="25"/>
      <c r="M121" s="23"/>
      <c r="N121" s="23"/>
      <c r="O121" s="24"/>
      <c r="P121" s="26"/>
      <c r="Q121" s="23"/>
      <c r="R121" s="23"/>
      <c r="S121" s="27"/>
      <c r="T121" s="22"/>
      <c r="U121" s="23"/>
      <c r="V121" s="23"/>
      <c r="W121" s="23"/>
      <c r="X121" s="24"/>
      <c r="Y121" s="26"/>
      <c r="Z121" s="23"/>
      <c r="AA121" s="23"/>
      <c r="AB121" s="24"/>
      <c r="AC121" s="26"/>
      <c r="AD121" s="23"/>
      <c r="AE121" s="23"/>
      <c r="AF121" s="27"/>
      <c r="AG121" s="22"/>
      <c r="AH121" s="23"/>
      <c r="AI121" s="23"/>
      <c r="AJ121" s="23"/>
      <c r="AK121" s="24"/>
      <c r="AL121" s="26"/>
      <c r="AM121" s="23"/>
      <c r="AN121" s="23"/>
      <c r="AO121" s="24"/>
      <c r="AP121" s="25"/>
      <c r="AQ121" s="23"/>
      <c r="AR121" s="23"/>
      <c r="AS121" s="23"/>
      <c r="AT121" s="27"/>
      <c r="AU121" s="26"/>
      <c r="AV121" s="23"/>
      <c r="AW121" s="23"/>
      <c r="AX121" s="24"/>
      <c r="AY121" s="26"/>
      <c r="AZ121" s="23"/>
      <c r="BA121" s="23"/>
      <c r="BB121" s="24"/>
      <c r="BC121" s="25"/>
      <c r="BD121" s="23"/>
      <c r="BE121" s="23"/>
      <c r="BF121" s="23"/>
      <c r="BG121" s="27"/>
    </row>
    <row r="122" spans="1:59" s="28" customFormat="1" ht="10" customHeight="1">
      <c r="A122" s="333">
        <v>59</v>
      </c>
      <c r="B122" s="551"/>
      <c r="C122" s="552"/>
      <c r="D122" s="549"/>
      <c r="E122" s="549"/>
      <c r="F122" s="550"/>
      <c r="G122" s="29"/>
      <c r="H122" s="30"/>
      <c r="I122" s="30"/>
      <c r="J122" s="30"/>
      <c r="K122" s="31"/>
      <c r="L122" s="32"/>
      <c r="M122" s="30"/>
      <c r="N122" s="30"/>
      <c r="O122" s="31"/>
      <c r="P122" s="33"/>
      <c r="Q122" s="30"/>
      <c r="R122" s="30"/>
      <c r="S122" s="34"/>
      <c r="T122" s="29"/>
      <c r="U122" s="30"/>
      <c r="V122" s="30"/>
      <c r="W122" s="30"/>
      <c r="X122" s="31"/>
      <c r="Y122" s="33"/>
      <c r="Z122" s="30"/>
      <c r="AA122" s="30"/>
      <c r="AB122" s="31"/>
      <c r="AC122" s="33"/>
      <c r="AD122" s="30"/>
      <c r="AE122" s="30"/>
      <c r="AF122" s="34"/>
      <c r="AG122" s="29"/>
      <c r="AH122" s="30"/>
      <c r="AI122" s="30"/>
      <c r="AJ122" s="30"/>
      <c r="AK122" s="31"/>
      <c r="AL122" s="33"/>
      <c r="AM122" s="30"/>
      <c r="AN122" s="30"/>
      <c r="AO122" s="31"/>
      <c r="AP122" s="32"/>
      <c r="AQ122" s="30"/>
      <c r="AR122" s="30"/>
      <c r="AS122" s="30"/>
      <c r="AT122" s="34"/>
      <c r="AU122" s="33"/>
      <c r="AV122" s="30"/>
      <c r="AW122" s="30"/>
      <c r="AX122" s="31"/>
      <c r="AY122" s="33"/>
      <c r="AZ122" s="30"/>
      <c r="BA122" s="30"/>
      <c r="BB122" s="31"/>
      <c r="BC122" s="32"/>
      <c r="BD122" s="30"/>
      <c r="BE122" s="30"/>
      <c r="BF122" s="30"/>
      <c r="BG122" s="34"/>
    </row>
    <row r="123" spans="1:59" s="28" customFormat="1" ht="20.149999999999999" customHeight="1">
      <c r="A123" s="333"/>
      <c r="B123" s="551"/>
      <c r="C123" s="552"/>
      <c r="D123" s="549"/>
      <c r="E123" s="549"/>
      <c r="F123" s="550"/>
      <c r="G123" s="22"/>
      <c r="H123" s="23"/>
      <c r="I123" s="23"/>
      <c r="J123" s="23"/>
      <c r="K123" s="24"/>
      <c r="L123" s="25"/>
      <c r="M123" s="23"/>
      <c r="N123" s="23"/>
      <c r="O123" s="24"/>
      <c r="P123" s="26"/>
      <c r="Q123" s="23"/>
      <c r="R123" s="23"/>
      <c r="S123" s="27"/>
      <c r="T123" s="22"/>
      <c r="U123" s="23"/>
      <c r="V123" s="23"/>
      <c r="W123" s="23"/>
      <c r="X123" s="24"/>
      <c r="Y123" s="26"/>
      <c r="Z123" s="23"/>
      <c r="AA123" s="23"/>
      <c r="AB123" s="24"/>
      <c r="AC123" s="26"/>
      <c r="AD123" s="23"/>
      <c r="AE123" s="23"/>
      <c r="AF123" s="27"/>
      <c r="AG123" s="22"/>
      <c r="AH123" s="23"/>
      <c r="AI123" s="23"/>
      <c r="AJ123" s="23"/>
      <c r="AK123" s="24"/>
      <c r="AL123" s="26"/>
      <c r="AM123" s="23"/>
      <c r="AN123" s="23"/>
      <c r="AO123" s="24"/>
      <c r="AP123" s="25"/>
      <c r="AQ123" s="23"/>
      <c r="AR123" s="23"/>
      <c r="AS123" s="23"/>
      <c r="AT123" s="27"/>
      <c r="AU123" s="26"/>
      <c r="AV123" s="23"/>
      <c r="AW123" s="23"/>
      <c r="AX123" s="24"/>
      <c r="AY123" s="26"/>
      <c r="AZ123" s="23"/>
      <c r="BA123" s="23"/>
      <c r="BB123" s="24"/>
      <c r="BC123" s="25"/>
      <c r="BD123" s="23"/>
      <c r="BE123" s="23"/>
      <c r="BF123" s="23"/>
      <c r="BG123" s="27"/>
    </row>
    <row r="124" spans="1:59" s="28" customFormat="1" ht="10" customHeight="1">
      <c r="A124" s="333">
        <v>60</v>
      </c>
      <c r="B124" s="551"/>
      <c r="C124" s="552"/>
      <c r="D124" s="549"/>
      <c r="E124" s="549"/>
      <c r="F124" s="550"/>
      <c r="G124" s="29"/>
      <c r="H124" s="30"/>
      <c r="I124" s="30"/>
      <c r="J124" s="30"/>
      <c r="K124" s="31"/>
      <c r="L124" s="32"/>
      <c r="M124" s="30"/>
      <c r="N124" s="30"/>
      <c r="O124" s="31"/>
      <c r="P124" s="33"/>
      <c r="Q124" s="30"/>
      <c r="R124" s="30"/>
      <c r="S124" s="34"/>
      <c r="T124" s="29"/>
      <c r="U124" s="30"/>
      <c r="V124" s="30"/>
      <c r="W124" s="30"/>
      <c r="X124" s="31"/>
      <c r="Y124" s="33"/>
      <c r="Z124" s="30"/>
      <c r="AA124" s="30"/>
      <c r="AB124" s="31"/>
      <c r="AC124" s="33"/>
      <c r="AD124" s="30"/>
      <c r="AE124" s="30"/>
      <c r="AF124" s="34"/>
      <c r="AG124" s="29"/>
      <c r="AH124" s="30"/>
      <c r="AI124" s="30"/>
      <c r="AJ124" s="30"/>
      <c r="AK124" s="31"/>
      <c r="AL124" s="33"/>
      <c r="AM124" s="30"/>
      <c r="AN124" s="30"/>
      <c r="AO124" s="31"/>
      <c r="AP124" s="32"/>
      <c r="AQ124" s="30"/>
      <c r="AR124" s="30"/>
      <c r="AS124" s="30"/>
      <c r="AT124" s="34"/>
      <c r="AU124" s="33"/>
      <c r="AV124" s="30"/>
      <c r="AW124" s="30"/>
      <c r="AX124" s="31"/>
      <c r="AY124" s="33"/>
      <c r="AZ124" s="30"/>
      <c r="BA124" s="30"/>
      <c r="BB124" s="31"/>
      <c r="BC124" s="32"/>
      <c r="BD124" s="30"/>
      <c r="BE124" s="30"/>
      <c r="BF124" s="30"/>
      <c r="BG124" s="34"/>
    </row>
    <row r="125" spans="1:59" s="28" customFormat="1" ht="20.149999999999999" customHeight="1">
      <c r="A125" s="333"/>
      <c r="B125" s="551"/>
      <c r="C125" s="552"/>
      <c r="D125" s="549"/>
      <c r="E125" s="549"/>
      <c r="F125" s="550"/>
      <c r="G125" s="22"/>
      <c r="H125" s="23"/>
      <c r="I125" s="23"/>
      <c r="J125" s="23"/>
      <c r="K125" s="24"/>
      <c r="L125" s="25"/>
      <c r="M125" s="23"/>
      <c r="N125" s="23"/>
      <c r="O125" s="24"/>
      <c r="P125" s="26"/>
      <c r="Q125" s="23"/>
      <c r="R125" s="23"/>
      <c r="S125" s="27"/>
      <c r="T125" s="22"/>
      <c r="U125" s="23"/>
      <c r="V125" s="23"/>
      <c r="W125" s="23"/>
      <c r="X125" s="24"/>
      <c r="Y125" s="26"/>
      <c r="Z125" s="23"/>
      <c r="AA125" s="23"/>
      <c r="AB125" s="24"/>
      <c r="AC125" s="26"/>
      <c r="AD125" s="23"/>
      <c r="AE125" s="23"/>
      <c r="AF125" s="27"/>
      <c r="AG125" s="22"/>
      <c r="AH125" s="23"/>
      <c r="AI125" s="23"/>
      <c r="AJ125" s="23"/>
      <c r="AK125" s="24"/>
      <c r="AL125" s="26"/>
      <c r="AM125" s="23"/>
      <c r="AN125" s="23"/>
      <c r="AO125" s="24"/>
      <c r="AP125" s="25"/>
      <c r="AQ125" s="23"/>
      <c r="AR125" s="23"/>
      <c r="AS125" s="23"/>
      <c r="AT125" s="27"/>
      <c r="AU125" s="26"/>
      <c r="AV125" s="23"/>
      <c r="AW125" s="23"/>
      <c r="AX125" s="24"/>
      <c r="AY125" s="26"/>
      <c r="AZ125" s="23"/>
      <c r="BA125" s="23"/>
      <c r="BB125" s="24"/>
      <c r="BC125" s="25"/>
      <c r="BD125" s="23"/>
      <c r="BE125" s="23"/>
      <c r="BF125" s="23"/>
      <c r="BG125" s="27"/>
    </row>
    <row r="126" spans="1:59" s="28" customFormat="1" ht="10" customHeight="1">
      <c r="A126" s="333">
        <v>61</v>
      </c>
      <c r="B126" s="551"/>
      <c r="C126" s="552"/>
      <c r="D126" s="549"/>
      <c r="E126" s="549"/>
      <c r="F126" s="550"/>
      <c r="G126" s="29"/>
      <c r="H126" s="30"/>
      <c r="I126" s="30"/>
      <c r="J126" s="30"/>
      <c r="K126" s="31"/>
      <c r="L126" s="32"/>
      <c r="M126" s="30"/>
      <c r="N126" s="30"/>
      <c r="O126" s="31"/>
      <c r="P126" s="33"/>
      <c r="Q126" s="30"/>
      <c r="R126" s="30"/>
      <c r="S126" s="34"/>
      <c r="T126" s="29"/>
      <c r="U126" s="30"/>
      <c r="V126" s="30"/>
      <c r="W126" s="30"/>
      <c r="X126" s="31"/>
      <c r="Y126" s="33"/>
      <c r="Z126" s="30"/>
      <c r="AA126" s="30"/>
      <c r="AB126" s="31"/>
      <c r="AC126" s="33"/>
      <c r="AD126" s="30"/>
      <c r="AE126" s="30"/>
      <c r="AF126" s="34"/>
      <c r="AG126" s="29"/>
      <c r="AH126" s="30"/>
      <c r="AI126" s="30"/>
      <c r="AJ126" s="30"/>
      <c r="AK126" s="31"/>
      <c r="AL126" s="33"/>
      <c r="AM126" s="30"/>
      <c r="AN126" s="30"/>
      <c r="AO126" s="31"/>
      <c r="AP126" s="32"/>
      <c r="AQ126" s="30"/>
      <c r="AR126" s="30"/>
      <c r="AS126" s="30"/>
      <c r="AT126" s="34"/>
      <c r="AU126" s="33"/>
      <c r="AV126" s="30"/>
      <c r="AW126" s="30"/>
      <c r="AX126" s="31"/>
      <c r="AY126" s="33"/>
      <c r="AZ126" s="30"/>
      <c r="BA126" s="30"/>
      <c r="BB126" s="31"/>
      <c r="BC126" s="32"/>
      <c r="BD126" s="30"/>
      <c r="BE126" s="30"/>
      <c r="BF126" s="30"/>
      <c r="BG126" s="34"/>
    </row>
    <row r="127" spans="1:59" s="28" customFormat="1" ht="20.149999999999999" customHeight="1">
      <c r="A127" s="333"/>
      <c r="B127" s="551"/>
      <c r="C127" s="552"/>
      <c r="D127" s="549"/>
      <c r="E127" s="549"/>
      <c r="F127" s="550"/>
      <c r="G127" s="22"/>
      <c r="H127" s="23"/>
      <c r="I127" s="23"/>
      <c r="J127" s="23"/>
      <c r="K127" s="24"/>
      <c r="L127" s="25"/>
      <c r="M127" s="23"/>
      <c r="N127" s="23"/>
      <c r="O127" s="24"/>
      <c r="P127" s="26"/>
      <c r="Q127" s="23"/>
      <c r="R127" s="23"/>
      <c r="S127" s="27"/>
      <c r="T127" s="22"/>
      <c r="U127" s="23"/>
      <c r="V127" s="23"/>
      <c r="W127" s="23"/>
      <c r="X127" s="24"/>
      <c r="Y127" s="26"/>
      <c r="Z127" s="23"/>
      <c r="AA127" s="23"/>
      <c r="AB127" s="24"/>
      <c r="AC127" s="26"/>
      <c r="AD127" s="23"/>
      <c r="AE127" s="23"/>
      <c r="AF127" s="27"/>
      <c r="AG127" s="22"/>
      <c r="AH127" s="23"/>
      <c r="AI127" s="23"/>
      <c r="AJ127" s="23"/>
      <c r="AK127" s="24"/>
      <c r="AL127" s="26"/>
      <c r="AM127" s="23"/>
      <c r="AN127" s="23"/>
      <c r="AO127" s="24"/>
      <c r="AP127" s="25"/>
      <c r="AQ127" s="23"/>
      <c r="AR127" s="23"/>
      <c r="AS127" s="23"/>
      <c r="AT127" s="27"/>
      <c r="AU127" s="26"/>
      <c r="AV127" s="23"/>
      <c r="AW127" s="23"/>
      <c r="AX127" s="24"/>
      <c r="AY127" s="26"/>
      <c r="AZ127" s="23"/>
      <c r="BA127" s="23"/>
      <c r="BB127" s="24"/>
      <c r="BC127" s="25"/>
      <c r="BD127" s="23"/>
      <c r="BE127" s="23"/>
      <c r="BF127" s="23"/>
      <c r="BG127" s="27"/>
    </row>
    <row r="128" spans="1:59" s="28" customFormat="1" ht="10" customHeight="1">
      <c r="A128" s="333">
        <v>62</v>
      </c>
      <c r="B128" s="551"/>
      <c r="C128" s="552"/>
      <c r="D128" s="549"/>
      <c r="E128" s="549"/>
      <c r="F128" s="550"/>
      <c r="G128" s="29"/>
      <c r="H128" s="30"/>
      <c r="I128" s="30"/>
      <c r="J128" s="30"/>
      <c r="K128" s="31"/>
      <c r="L128" s="32"/>
      <c r="M128" s="30"/>
      <c r="N128" s="30"/>
      <c r="O128" s="31"/>
      <c r="P128" s="33"/>
      <c r="Q128" s="30"/>
      <c r="R128" s="30"/>
      <c r="S128" s="34"/>
      <c r="T128" s="29"/>
      <c r="U128" s="30"/>
      <c r="V128" s="30"/>
      <c r="W128" s="30"/>
      <c r="X128" s="31"/>
      <c r="Y128" s="33"/>
      <c r="Z128" s="30"/>
      <c r="AA128" s="30"/>
      <c r="AB128" s="31"/>
      <c r="AC128" s="33"/>
      <c r="AD128" s="30"/>
      <c r="AE128" s="30"/>
      <c r="AF128" s="34"/>
      <c r="AG128" s="29"/>
      <c r="AH128" s="30"/>
      <c r="AI128" s="30"/>
      <c r="AJ128" s="30"/>
      <c r="AK128" s="31"/>
      <c r="AL128" s="33"/>
      <c r="AM128" s="30"/>
      <c r="AN128" s="30"/>
      <c r="AO128" s="31"/>
      <c r="AP128" s="32"/>
      <c r="AQ128" s="30"/>
      <c r="AR128" s="30"/>
      <c r="AS128" s="30"/>
      <c r="AT128" s="34"/>
      <c r="AU128" s="33"/>
      <c r="AV128" s="30"/>
      <c r="AW128" s="30"/>
      <c r="AX128" s="31"/>
      <c r="AY128" s="33"/>
      <c r="AZ128" s="30"/>
      <c r="BA128" s="30"/>
      <c r="BB128" s="31"/>
      <c r="BC128" s="32"/>
      <c r="BD128" s="30"/>
      <c r="BE128" s="30"/>
      <c r="BF128" s="30"/>
      <c r="BG128" s="34"/>
    </row>
    <row r="129" spans="1:59" s="28" customFormat="1" ht="20.149999999999999" customHeight="1">
      <c r="A129" s="333"/>
      <c r="B129" s="551"/>
      <c r="C129" s="552"/>
      <c r="D129" s="549"/>
      <c r="E129" s="549"/>
      <c r="F129" s="550"/>
      <c r="G129" s="22"/>
      <c r="H129" s="23"/>
      <c r="I129" s="23"/>
      <c r="J129" s="23"/>
      <c r="K129" s="24"/>
      <c r="L129" s="25"/>
      <c r="M129" s="23"/>
      <c r="N129" s="23"/>
      <c r="O129" s="24"/>
      <c r="P129" s="26"/>
      <c r="Q129" s="23"/>
      <c r="R129" s="23"/>
      <c r="S129" s="27"/>
      <c r="T129" s="22"/>
      <c r="U129" s="23"/>
      <c r="V129" s="23"/>
      <c r="W129" s="23"/>
      <c r="X129" s="24"/>
      <c r="Y129" s="26"/>
      <c r="Z129" s="23"/>
      <c r="AA129" s="23"/>
      <c r="AB129" s="24"/>
      <c r="AC129" s="26"/>
      <c r="AD129" s="23"/>
      <c r="AE129" s="23"/>
      <c r="AF129" s="27"/>
      <c r="AG129" s="22"/>
      <c r="AH129" s="23"/>
      <c r="AI129" s="23"/>
      <c r="AJ129" s="23"/>
      <c r="AK129" s="24"/>
      <c r="AL129" s="26"/>
      <c r="AM129" s="23"/>
      <c r="AN129" s="23"/>
      <c r="AO129" s="24"/>
      <c r="AP129" s="25"/>
      <c r="AQ129" s="23"/>
      <c r="AR129" s="23"/>
      <c r="AS129" s="23"/>
      <c r="AT129" s="27"/>
      <c r="AU129" s="26"/>
      <c r="AV129" s="23"/>
      <c r="AW129" s="23"/>
      <c r="AX129" s="24"/>
      <c r="AY129" s="26"/>
      <c r="AZ129" s="23"/>
      <c r="BA129" s="23"/>
      <c r="BB129" s="24"/>
      <c r="BC129" s="25"/>
      <c r="BD129" s="23"/>
      <c r="BE129" s="23"/>
      <c r="BF129" s="23"/>
      <c r="BG129" s="27"/>
    </row>
    <row r="130" spans="1:59" s="28" customFormat="1" ht="10" customHeight="1">
      <c r="A130" s="333">
        <v>63</v>
      </c>
      <c r="B130" s="551"/>
      <c r="C130" s="552"/>
      <c r="D130" s="549"/>
      <c r="E130" s="549"/>
      <c r="F130" s="550"/>
      <c r="G130" s="29"/>
      <c r="H130" s="30"/>
      <c r="I130" s="30"/>
      <c r="J130" s="30"/>
      <c r="K130" s="31"/>
      <c r="L130" s="32"/>
      <c r="M130" s="30"/>
      <c r="N130" s="30"/>
      <c r="O130" s="31"/>
      <c r="P130" s="33"/>
      <c r="Q130" s="30"/>
      <c r="R130" s="30"/>
      <c r="S130" s="34"/>
      <c r="T130" s="29"/>
      <c r="U130" s="30"/>
      <c r="V130" s="30"/>
      <c r="W130" s="30"/>
      <c r="X130" s="31"/>
      <c r="Y130" s="33"/>
      <c r="Z130" s="30"/>
      <c r="AA130" s="30"/>
      <c r="AB130" s="31"/>
      <c r="AC130" s="33"/>
      <c r="AD130" s="30"/>
      <c r="AE130" s="30"/>
      <c r="AF130" s="34"/>
      <c r="AG130" s="29"/>
      <c r="AH130" s="30"/>
      <c r="AI130" s="30"/>
      <c r="AJ130" s="30"/>
      <c r="AK130" s="31"/>
      <c r="AL130" s="33"/>
      <c r="AM130" s="30"/>
      <c r="AN130" s="30"/>
      <c r="AO130" s="31"/>
      <c r="AP130" s="32"/>
      <c r="AQ130" s="30"/>
      <c r="AR130" s="30"/>
      <c r="AS130" s="30"/>
      <c r="AT130" s="34"/>
      <c r="AU130" s="33"/>
      <c r="AV130" s="30"/>
      <c r="AW130" s="30"/>
      <c r="AX130" s="31"/>
      <c r="AY130" s="33"/>
      <c r="AZ130" s="30"/>
      <c r="BA130" s="30"/>
      <c r="BB130" s="31"/>
      <c r="BC130" s="32"/>
      <c r="BD130" s="30"/>
      <c r="BE130" s="30"/>
      <c r="BF130" s="30"/>
      <c r="BG130" s="34"/>
    </row>
    <row r="131" spans="1:59" s="28" customFormat="1" ht="20.149999999999999" customHeight="1">
      <c r="A131" s="333"/>
      <c r="B131" s="551"/>
      <c r="C131" s="552"/>
      <c r="D131" s="549"/>
      <c r="E131" s="549"/>
      <c r="F131" s="550"/>
      <c r="G131" s="22"/>
      <c r="H131" s="23"/>
      <c r="I131" s="23"/>
      <c r="J131" s="23"/>
      <c r="K131" s="24"/>
      <c r="L131" s="25"/>
      <c r="M131" s="23"/>
      <c r="N131" s="23"/>
      <c r="O131" s="24"/>
      <c r="P131" s="26"/>
      <c r="Q131" s="23"/>
      <c r="R131" s="23"/>
      <c r="S131" s="27"/>
      <c r="T131" s="22"/>
      <c r="U131" s="23"/>
      <c r="V131" s="23"/>
      <c r="W131" s="23"/>
      <c r="X131" s="24"/>
      <c r="Y131" s="26"/>
      <c r="Z131" s="23"/>
      <c r="AA131" s="23"/>
      <c r="AB131" s="24"/>
      <c r="AC131" s="26"/>
      <c r="AD131" s="23"/>
      <c r="AE131" s="23"/>
      <c r="AF131" s="27"/>
      <c r="AG131" s="22"/>
      <c r="AH131" s="23"/>
      <c r="AI131" s="23"/>
      <c r="AJ131" s="23"/>
      <c r="AK131" s="24"/>
      <c r="AL131" s="26"/>
      <c r="AM131" s="23"/>
      <c r="AN131" s="23"/>
      <c r="AO131" s="24"/>
      <c r="AP131" s="25"/>
      <c r="AQ131" s="23"/>
      <c r="AR131" s="23"/>
      <c r="AS131" s="23"/>
      <c r="AT131" s="27"/>
      <c r="AU131" s="26"/>
      <c r="AV131" s="23"/>
      <c r="AW131" s="23"/>
      <c r="AX131" s="24"/>
      <c r="AY131" s="26"/>
      <c r="AZ131" s="23"/>
      <c r="BA131" s="23"/>
      <c r="BB131" s="24"/>
      <c r="BC131" s="25"/>
      <c r="BD131" s="23"/>
      <c r="BE131" s="23"/>
      <c r="BF131" s="23"/>
      <c r="BG131" s="27"/>
    </row>
    <row r="132" spans="1:59" s="28" customFormat="1" ht="10" customHeight="1">
      <c r="A132" s="333">
        <v>64</v>
      </c>
      <c r="B132" s="551"/>
      <c r="C132" s="552"/>
      <c r="D132" s="549"/>
      <c r="E132" s="549"/>
      <c r="F132" s="550"/>
      <c r="G132" s="29"/>
      <c r="H132" s="30"/>
      <c r="I132" s="30"/>
      <c r="J132" s="30"/>
      <c r="K132" s="31"/>
      <c r="L132" s="32"/>
      <c r="M132" s="30"/>
      <c r="N132" s="30"/>
      <c r="O132" s="31"/>
      <c r="P132" s="33"/>
      <c r="Q132" s="30"/>
      <c r="R132" s="30"/>
      <c r="S132" s="34"/>
      <c r="T132" s="29"/>
      <c r="U132" s="30"/>
      <c r="V132" s="30"/>
      <c r="W132" s="30"/>
      <c r="X132" s="31"/>
      <c r="Y132" s="33"/>
      <c r="Z132" s="30"/>
      <c r="AA132" s="30"/>
      <c r="AB132" s="31"/>
      <c r="AC132" s="33"/>
      <c r="AD132" s="30"/>
      <c r="AE132" s="30"/>
      <c r="AF132" s="34"/>
      <c r="AG132" s="29"/>
      <c r="AH132" s="30"/>
      <c r="AI132" s="30"/>
      <c r="AJ132" s="30"/>
      <c r="AK132" s="31"/>
      <c r="AL132" s="33"/>
      <c r="AM132" s="30"/>
      <c r="AN132" s="30"/>
      <c r="AO132" s="31"/>
      <c r="AP132" s="32"/>
      <c r="AQ132" s="30"/>
      <c r="AR132" s="30"/>
      <c r="AS132" s="30"/>
      <c r="AT132" s="34"/>
      <c r="AU132" s="33"/>
      <c r="AV132" s="30"/>
      <c r="AW132" s="30"/>
      <c r="AX132" s="31"/>
      <c r="AY132" s="33"/>
      <c r="AZ132" s="30"/>
      <c r="BA132" s="30"/>
      <c r="BB132" s="31"/>
      <c r="BC132" s="32"/>
      <c r="BD132" s="30"/>
      <c r="BE132" s="30"/>
      <c r="BF132" s="30"/>
      <c r="BG132" s="34"/>
    </row>
    <row r="133" spans="1:59" s="28" customFormat="1" ht="20.149999999999999" customHeight="1">
      <c r="A133" s="333"/>
      <c r="B133" s="551"/>
      <c r="C133" s="552"/>
      <c r="D133" s="549"/>
      <c r="E133" s="549"/>
      <c r="F133" s="550"/>
      <c r="G133" s="22"/>
      <c r="H133" s="23"/>
      <c r="I133" s="23"/>
      <c r="J133" s="23"/>
      <c r="K133" s="24"/>
      <c r="L133" s="25"/>
      <c r="M133" s="23"/>
      <c r="N133" s="23"/>
      <c r="O133" s="24"/>
      <c r="P133" s="26"/>
      <c r="Q133" s="23"/>
      <c r="R133" s="23"/>
      <c r="S133" s="27"/>
      <c r="T133" s="22"/>
      <c r="U133" s="23"/>
      <c r="V133" s="23"/>
      <c r="W133" s="23"/>
      <c r="X133" s="24"/>
      <c r="Y133" s="26"/>
      <c r="Z133" s="23"/>
      <c r="AA133" s="23"/>
      <c r="AB133" s="24"/>
      <c r="AC133" s="26"/>
      <c r="AD133" s="23"/>
      <c r="AE133" s="23"/>
      <c r="AF133" s="27"/>
      <c r="AG133" s="22"/>
      <c r="AH133" s="23"/>
      <c r="AI133" s="23"/>
      <c r="AJ133" s="23"/>
      <c r="AK133" s="24"/>
      <c r="AL133" s="26"/>
      <c r="AM133" s="23"/>
      <c r="AN133" s="23"/>
      <c r="AO133" s="24"/>
      <c r="AP133" s="25"/>
      <c r="AQ133" s="23"/>
      <c r="AR133" s="23"/>
      <c r="AS133" s="23"/>
      <c r="AT133" s="27"/>
      <c r="AU133" s="26"/>
      <c r="AV133" s="23"/>
      <c r="AW133" s="23"/>
      <c r="AX133" s="24"/>
      <c r="AY133" s="26"/>
      <c r="AZ133" s="23"/>
      <c r="BA133" s="23"/>
      <c r="BB133" s="24"/>
      <c r="BC133" s="25"/>
      <c r="BD133" s="23"/>
      <c r="BE133" s="23"/>
      <c r="BF133" s="23"/>
      <c r="BG133" s="27"/>
    </row>
    <row r="134" spans="1:59" s="28" customFormat="1" ht="10" customHeight="1">
      <c r="A134" s="333">
        <v>65</v>
      </c>
      <c r="B134" s="551"/>
      <c r="C134" s="552"/>
      <c r="D134" s="549"/>
      <c r="E134" s="549"/>
      <c r="F134" s="550"/>
      <c r="G134" s="29"/>
      <c r="H134" s="30"/>
      <c r="I134" s="30"/>
      <c r="J134" s="30"/>
      <c r="K134" s="31"/>
      <c r="L134" s="32"/>
      <c r="M134" s="30"/>
      <c r="N134" s="30"/>
      <c r="O134" s="31"/>
      <c r="P134" s="33"/>
      <c r="Q134" s="30"/>
      <c r="R134" s="30"/>
      <c r="S134" s="34"/>
      <c r="T134" s="29"/>
      <c r="U134" s="30"/>
      <c r="V134" s="30"/>
      <c r="W134" s="30"/>
      <c r="X134" s="31"/>
      <c r="Y134" s="33"/>
      <c r="Z134" s="30"/>
      <c r="AA134" s="30"/>
      <c r="AB134" s="31"/>
      <c r="AC134" s="33"/>
      <c r="AD134" s="30"/>
      <c r="AE134" s="30"/>
      <c r="AF134" s="34"/>
      <c r="AG134" s="29"/>
      <c r="AH134" s="30"/>
      <c r="AI134" s="30"/>
      <c r="AJ134" s="30"/>
      <c r="AK134" s="31"/>
      <c r="AL134" s="33"/>
      <c r="AM134" s="30"/>
      <c r="AN134" s="30"/>
      <c r="AO134" s="31"/>
      <c r="AP134" s="32"/>
      <c r="AQ134" s="30"/>
      <c r="AR134" s="30"/>
      <c r="AS134" s="30"/>
      <c r="AT134" s="34"/>
      <c r="AU134" s="33"/>
      <c r="AV134" s="30"/>
      <c r="AW134" s="30"/>
      <c r="AX134" s="31"/>
      <c r="AY134" s="33"/>
      <c r="AZ134" s="30"/>
      <c r="BA134" s="30"/>
      <c r="BB134" s="31"/>
      <c r="BC134" s="32"/>
      <c r="BD134" s="30"/>
      <c r="BE134" s="30"/>
      <c r="BF134" s="30"/>
      <c r="BG134" s="34"/>
    </row>
    <row r="135" spans="1:59" s="28" customFormat="1" ht="20.149999999999999" customHeight="1">
      <c r="A135" s="333"/>
      <c r="B135" s="551"/>
      <c r="C135" s="552"/>
      <c r="D135" s="549"/>
      <c r="E135" s="549"/>
      <c r="F135" s="550"/>
      <c r="G135" s="22"/>
      <c r="H135" s="23"/>
      <c r="I135" s="23"/>
      <c r="J135" s="23"/>
      <c r="K135" s="24"/>
      <c r="L135" s="25"/>
      <c r="M135" s="23"/>
      <c r="N135" s="23"/>
      <c r="O135" s="24"/>
      <c r="P135" s="26"/>
      <c r="Q135" s="23"/>
      <c r="R135" s="23"/>
      <c r="S135" s="27"/>
      <c r="T135" s="22"/>
      <c r="U135" s="23"/>
      <c r="V135" s="23"/>
      <c r="W135" s="23"/>
      <c r="X135" s="24"/>
      <c r="Y135" s="26"/>
      <c r="Z135" s="23"/>
      <c r="AA135" s="23"/>
      <c r="AB135" s="24"/>
      <c r="AC135" s="26"/>
      <c r="AD135" s="23"/>
      <c r="AE135" s="23"/>
      <c r="AF135" s="27"/>
      <c r="AG135" s="22"/>
      <c r="AH135" s="23"/>
      <c r="AI135" s="23"/>
      <c r="AJ135" s="23"/>
      <c r="AK135" s="24"/>
      <c r="AL135" s="26"/>
      <c r="AM135" s="23"/>
      <c r="AN135" s="23"/>
      <c r="AO135" s="24"/>
      <c r="AP135" s="25"/>
      <c r="AQ135" s="23"/>
      <c r="AR135" s="23"/>
      <c r="AS135" s="23"/>
      <c r="AT135" s="27"/>
      <c r="AU135" s="26"/>
      <c r="AV135" s="23"/>
      <c r="AW135" s="23"/>
      <c r="AX135" s="24"/>
      <c r="AY135" s="26"/>
      <c r="AZ135" s="23"/>
      <c r="BA135" s="23"/>
      <c r="BB135" s="24"/>
      <c r="BC135" s="25"/>
      <c r="BD135" s="23"/>
      <c r="BE135" s="23"/>
      <c r="BF135" s="23"/>
      <c r="BG135" s="27"/>
    </row>
    <row r="136" spans="1:59" s="28" customFormat="1" ht="10" customHeight="1">
      <c r="A136" s="333">
        <v>66</v>
      </c>
      <c r="B136" s="551"/>
      <c r="C136" s="552"/>
      <c r="D136" s="549"/>
      <c r="E136" s="549"/>
      <c r="F136" s="550"/>
      <c r="G136" s="29"/>
      <c r="H136" s="30"/>
      <c r="I136" s="30"/>
      <c r="J136" s="30"/>
      <c r="K136" s="31"/>
      <c r="L136" s="32"/>
      <c r="M136" s="30"/>
      <c r="N136" s="30"/>
      <c r="O136" s="31"/>
      <c r="P136" s="33"/>
      <c r="Q136" s="30"/>
      <c r="R136" s="30"/>
      <c r="S136" s="34"/>
      <c r="T136" s="29"/>
      <c r="U136" s="30"/>
      <c r="V136" s="30"/>
      <c r="W136" s="30"/>
      <c r="X136" s="31"/>
      <c r="Y136" s="33"/>
      <c r="Z136" s="30"/>
      <c r="AA136" s="30"/>
      <c r="AB136" s="31"/>
      <c r="AC136" s="33"/>
      <c r="AD136" s="30"/>
      <c r="AE136" s="30"/>
      <c r="AF136" s="34"/>
      <c r="AG136" s="29"/>
      <c r="AH136" s="30"/>
      <c r="AI136" s="30"/>
      <c r="AJ136" s="30"/>
      <c r="AK136" s="31"/>
      <c r="AL136" s="33"/>
      <c r="AM136" s="30"/>
      <c r="AN136" s="30"/>
      <c r="AO136" s="31"/>
      <c r="AP136" s="32"/>
      <c r="AQ136" s="30"/>
      <c r="AR136" s="30"/>
      <c r="AS136" s="30"/>
      <c r="AT136" s="34"/>
      <c r="AU136" s="33"/>
      <c r="AV136" s="30"/>
      <c r="AW136" s="30"/>
      <c r="AX136" s="31"/>
      <c r="AY136" s="33"/>
      <c r="AZ136" s="30"/>
      <c r="BA136" s="30"/>
      <c r="BB136" s="31"/>
      <c r="BC136" s="32"/>
      <c r="BD136" s="30"/>
      <c r="BE136" s="30"/>
      <c r="BF136" s="30"/>
      <c r="BG136" s="34"/>
    </row>
    <row r="137" spans="1:59" s="28" customFormat="1" ht="20.149999999999999" customHeight="1">
      <c r="A137" s="333"/>
      <c r="B137" s="551"/>
      <c r="C137" s="552"/>
      <c r="D137" s="549"/>
      <c r="E137" s="549"/>
      <c r="F137" s="550"/>
      <c r="G137" s="22"/>
      <c r="H137" s="23"/>
      <c r="I137" s="23"/>
      <c r="J137" s="23"/>
      <c r="K137" s="24"/>
      <c r="L137" s="25"/>
      <c r="M137" s="23"/>
      <c r="N137" s="23"/>
      <c r="O137" s="24"/>
      <c r="P137" s="26"/>
      <c r="Q137" s="23"/>
      <c r="R137" s="23"/>
      <c r="S137" s="27"/>
      <c r="T137" s="22"/>
      <c r="U137" s="23"/>
      <c r="V137" s="23"/>
      <c r="W137" s="23"/>
      <c r="X137" s="24"/>
      <c r="Y137" s="26"/>
      <c r="Z137" s="23"/>
      <c r="AA137" s="23"/>
      <c r="AB137" s="24"/>
      <c r="AC137" s="26"/>
      <c r="AD137" s="23"/>
      <c r="AE137" s="23"/>
      <c r="AF137" s="27"/>
      <c r="AG137" s="22"/>
      <c r="AH137" s="23"/>
      <c r="AI137" s="23"/>
      <c r="AJ137" s="23"/>
      <c r="AK137" s="24"/>
      <c r="AL137" s="26"/>
      <c r="AM137" s="23"/>
      <c r="AN137" s="23"/>
      <c r="AO137" s="24"/>
      <c r="AP137" s="25"/>
      <c r="AQ137" s="23"/>
      <c r="AR137" s="23"/>
      <c r="AS137" s="23"/>
      <c r="AT137" s="27"/>
      <c r="AU137" s="26"/>
      <c r="AV137" s="23"/>
      <c r="AW137" s="23"/>
      <c r="AX137" s="24"/>
      <c r="AY137" s="26"/>
      <c r="AZ137" s="23"/>
      <c r="BA137" s="23"/>
      <c r="BB137" s="24"/>
      <c r="BC137" s="25"/>
      <c r="BD137" s="23"/>
      <c r="BE137" s="23"/>
      <c r="BF137" s="23"/>
      <c r="BG137" s="27"/>
    </row>
    <row r="138" spans="1:59" s="28" customFormat="1" ht="10" customHeight="1">
      <c r="A138" s="333">
        <v>67</v>
      </c>
      <c r="B138" s="551"/>
      <c r="C138" s="552"/>
      <c r="D138" s="549"/>
      <c r="E138" s="549"/>
      <c r="F138" s="550"/>
      <c r="G138" s="29"/>
      <c r="H138" s="30"/>
      <c r="I138" s="30"/>
      <c r="J138" s="30"/>
      <c r="K138" s="31"/>
      <c r="L138" s="32"/>
      <c r="M138" s="30"/>
      <c r="N138" s="30"/>
      <c r="O138" s="31"/>
      <c r="P138" s="33"/>
      <c r="Q138" s="30"/>
      <c r="R138" s="30"/>
      <c r="S138" s="34"/>
      <c r="T138" s="29"/>
      <c r="U138" s="30"/>
      <c r="V138" s="30"/>
      <c r="W138" s="30"/>
      <c r="X138" s="31"/>
      <c r="Y138" s="33"/>
      <c r="Z138" s="30"/>
      <c r="AA138" s="30"/>
      <c r="AB138" s="31"/>
      <c r="AC138" s="33"/>
      <c r="AD138" s="30"/>
      <c r="AE138" s="30"/>
      <c r="AF138" s="34"/>
      <c r="AG138" s="29"/>
      <c r="AH138" s="30"/>
      <c r="AI138" s="30"/>
      <c r="AJ138" s="30"/>
      <c r="AK138" s="31"/>
      <c r="AL138" s="33"/>
      <c r="AM138" s="30"/>
      <c r="AN138" s="30"/>
      <c r="AO138" s="31"/>
      <c r="AP138" s="32"/>
      <c r="AQ138" s="30"/>
      <c r="AR138" s="30"/>
      <c r="AS138" s="30"/>
      <c r="AT138" s="34"/>
      <c r="AU138" s="33"/>
      <c r="AV138" s="30"/>
      <c r="AW138" s="30"/>
      <c r="AX138" s="31"/>
      <c r="AY138" s="33"/>
      <c r="AZ138" s="30"/>
      <c r="BA138" s="30"/>
      <c r="BB138" s="31"/>
      <c r="BC138" s="32"/>
      <c r="BD138" s="30"/>
      <c r="BE138" s="30"/>
      <c r="BF138" s="30"/>
      <c r="BG138" s="34"/>
    </row>
    <row r="139" spans="1:59" s="28" customFormat="1" ht="20.149999999999999" customHeight="1">
      <c r="A139" s="333"/>
      <c r="B139" s="551"/>
      <c r="C139" s="552"/>
      <c r="D139" s="549"/>
      <c r="E139" s="549"/>
      <c r="F139" s="550"/>
      <c r="G139" s="22"/>
      <c r="H139" s="23"/>
      <c r="I139" s="23"/>
      <c r="J139" s="23"/>
      <c r="K139" s="24"/>
      <c r="L139" s="25"/>
      <c r="M139" s="23"/>
      <c r="N139" s="23"/>
      <c r="O139" s="24"/>
      <c r="P139" s="26"/>
      <c r="Q139" s="23"/>
      <c r="R139" s="23"/>
      <c r="S139" s="27"/>
      <c r="T139" s="22"/>
      <c r="U139" s="23"/>
      <c r="V139" s="23"/>
      <c r="W139" s="23"/>
      <c r="X139" s="24"/>
      <c r="Y139" s="26"/>
      <c r="Z139" s="23"/>
      <c r="AA139" s="23"/>
      <c r="AB139" s="24"/>
      <c r="AC139" s="26"/>
      <c r="AD139" s="23"/>
      <c r="AE139" s="23"/>
      <c r="AF139" s="27"/>
      <c r="AG139" s="22"/>
      <c r="AH139" s="23"/>
      <c r="AI139" s="23"/>
      <c r="AJ139" s="23"/>
      <c r="AK139" s="24"/>
      <c r="AL139" s="26"/>
      <c r="AM139" s="23"/>
      <c r="AN139" s="23"/>
      <c r="AO139" s="24"/>
      <c r="AP139" s="25"/>
      <c r="AQ139" s="23"/>
      <c r="AR139" s="23"/>
      <c r="AS139" s="23"/>
      <c r="AT139" s="27"/>
      <c r="AU139" s="26"/>
      <c r="AV139" s="23"/>
      <c r="AW139" s="23"/>
      <c r="AX139" s="24"/>
      <c r="AY139" s="26"/>
      <c r="AZ139" s="23"/>
      <c r="BA139" s="23"/>
      <c r="BB139" s="24"/>
      <c r="BC139" s="25"/>
      <c r="BD139" s="23"/>
      <c r="BE139" s="23"/>
      <c r="BF139" s="23"/>
      <c r="BG139" s="27"/>
    </row>
    <row r="140" spans="1:59" s="28" customFormat="1" ht="10" customHeight="1">
      <c r="A140" s="333">
        <v>68</v>
      </c>
      <c r="B140" s="551"/>
      <c r="C140" s="552"/>
      <c r="D140" s="549"/>
      <c r="E140" s="549"/>
      <c r="F140" s="550"/>
      <c r="G140" s="29"/>
      <c r="H140" s="30"/>
      <c r="I140" s="30"/>
      <c r="J140" s="30"/>
      <c r="K140" s="31"/>
      <c r="L140" s="32"/>
      <c r="M140" s="30"/>
      <c r="N140" s="30"/>
      <c r="O140" s="31"/>
      <c r="P140" s="33"/>
      <c r="Q140" s="30"/>
      <c r="R140" s="30"/>
      <c r="S140" s="34"/>
      <c r="T140" s="29"/>
      <c r="U140" s="30"/>
      <c r="V140" s="30"/>
      <c r="W140" s="30"/>
      <c r="X140" s="31"/>
      <c r="Y140" s="33"/>
      <c r="Z140" s="30"/>
      <c r="AA140" s="30"/>
      <c r="AB140" s="31"/>
      <c r="AC140" s="33"/>
      <c r="AD140" s="30"/>
      <c r="AE140" s="30"/>
      <c r="AF140" s="34"/>
      <c r="AG140" s="29"/>
      <c r="AH140" s="30"/>
      <c r="AI140" s="30"/>
      <c r="AJ140" s="30"/>
      <c r="AK140" s="31"/>
      <c r="AL140" s="33"/>
      <c r="AM140" s="30"/>
      <c r="AN140" s="30"/>
      <c r="AO140" s="31"/>
      <c r="AP140" s="32"/>
      <c r="AQ140" s="30"/>
      <c r="AR140" s="30"/>
      <c r="AS140" s="30"/>
      <c r="AT140" s="34"/>
      <c r="AU140" s="33"/>
      <c r="AV140" s="30"/>
      <c r="AW140" s="30"/>
      <c r="AX140" s="31"/>
      <c r="AY140" s="33"/>
      <c r="AZ140" s="30"/>
      <c r="BA140" s="30"/>
      <c r="BB140" s="31"/>
      <c r="BC140" s="32"/>
      <c r="BD140" s="30"/>
      <c r="BE140" s="30"/>
      <c r="BF140" s="30"/>
      <c r="BG140" s="34"/>
    </row>
    <row r="141" spans="1:59" s="28" customFormat="1" ht="20.149999999999999" customHeight="1">
      <c r="A141" s="333"/>
      <c r="B141" s="551"/>
      <c r="C141" s="552"/>
      <c r="D141" s="549"/>
      <c r="E141" s="549"/>
      <c r="F141" s="550"/>
      <c r="G141" s="22"/>
      <c r="H141" s="23"/>
      <c r="I141" s="23"/>
      <c r="J141" s="23"/>
      <c r="K141" s="24"/>
      <c r="L141" s="25"/>
      <c r="M141" s="23"/>
      <c r="N141" s="23"/>
      <c r="O141" s="24"/>
      <c r="P141" s="26"/>
      <c r="Q141" s="23"/>
      <c r="R141" s="23"/>
      <c r="S141" s="27"/>
      <c r="T141" s="22"/>
      <c r="U141" s="23"/>
      <c r="V141" s="23"/>
      <c r="W141" s="23"/>
      <c r="X141" s="24"/>
      <c r="Y141" s="26"/>
      <c r="Z141" s="23"/>
      <c r="AA141" s="23"/>
      <c r="AB141" s="24"/>
      <c r="AC141" s="26"/>
      <c r="AD141" s="23"/>
      <c r="AE141" s="23"/>
      <c r="AF141" s="27"/>
      <c r="AG141" s="22"/>
      <c r="AH141" s="23"/>
      <c r="AI141" s="23"/>
      <c r="AJ141" s="23"/>
      <c r="AK141" s="24"/>
      <c r="AL141" s="26"/>
      <c r="AM141" s="23"/>
      <c r="AN141" s="23"/>
      <c r="AO141" s="24"/>
      <c r="AP141" s="25"/>
      <c r="AQ141" s="23"/>
      <c r="AR141" s="23"/>
      <c r="AS141" s="23"/>
      <c r="AT141" s="27"/>
      <c r="AU141" s="26"/>
      <c r="AV141" s="23"/>
      <c r="AW141" s="23"/>
      <c r="AX141" s="24"/>
      <c r="AY141" s="26"/>
      <c r="AZ141" s="23"/>
      <c r="BA141" s="23"/>
      <c r="BB141" s="24"/>
      <c r="BC141" s="25"/>
      <c r="BD141" s="23"/>
      <c r="BE141" s="23"/>
      <c r="BF141" s="23"/>
      <c r="BG141" s="27"/>
    </row>
    <row r="142" spans="1:59" s="28" customFormat="1" ht="10" customHeight="1">
      <c r="A142" s="333">
        <v>69</v>
      </c>
      <c r="B142" s="551"/>
      <c r="C142" s="552"/>
      <c r="D142" s="549"/>
      <c r="E142" s="549"/>
      <c r="F142" s="550"/>
      <c r="G142" s="29"/>
      <c r="H142" s="30"/>
      <c r="I142" s="30"/>
      <c r="J142" s="30"/>
      <c r="K142" s="31"/>
      <c r="L142" s="32"/>
      <c r="M142" s="30"/>
      <c r="N142" s="30"/>
      <c r="O142" s="31"/>
      <c r="P142" s="33"/>
      <c r="Q142" s="30"/>
      <c r="R142" s="30"/>
      <c r="S142" s="34"/>
      <c r="T142" s="29"/>
      <c r="U142" s="30"/>
      <c r="V142" s="30"/>
      <c r="W142" s="30"/>
      <c r="X142" s="31"/>
      <c r="Y142" s="33"/>
      <c r="Z142" s="30"/>
      <c r="AA142" s="30"/>
      <c r="AB142" s="31"/>
      <c r="AC142" s="33"/>
      <c r="AD142" s="30"/>
      <c r="AE142" s="30"/>
      <c r="AF142" s="34"/>
      <c r="AG142" s="29"/>
      <c r="AH142" s="30"/>
      <c r="AI142" s="30"/>
      <c r="AJ142" s="30"/>
      <c r="AK142" s="31"/>
      <c r="AL142" s="33"/>
      <c r="AM142" s="30"/>
      <c r="AN142" s="30"/>
      <c r="AO142" s="31"/>
      <c r="AP142" s="32"/>
      <c r="AQ142" s="30"/>
      <c r="AR142" s="30"/>
      <c r="AS142" s="30"/>
      <c r="AT142" s="34"/>
      <c r="AU142" s="33"/>
      <c r="AV142" s="30"/>
      <c r="AW142" s="30"/>
      <c r="AX142" s="31"/>
      <c r="AY142" s="33"/>
      <c r="AZ142" s="30"/>
      <c r="BA142" s="30"/>
      <c r="BB142" s="31"/>
      <c r="BC142" s="32"/>
      <c r="BD142" s="30"/>
      <c r="BE142" s="30"/>
      <c r="BF142" s="30"/>
      <c r="BG142" s="34"/>
    </row>
    <row r="143" spans="1:59" s="28" customFormat="1" ht="20.149999999999999" customHeight="1">
      <c r="A143" s="333"/>
      <c r="B143" s="551"/>
      <c r="C143" s="552"/>
      <c r="D143" s="549"/>
      <c r="E143" s="549"/>
      <c r="F143" s="550"/>
      <c r="G143" s="22"/>
      <c r="H143" s="23"/>
      <c r="I143" s="23"/>
      <c r="J143" s="23"/>
      <c r="K143" s="24"/>
      <c r="L143" s="25"/>
      <c r="M143" s="23"/>
      <c r="N143" s="23"/>
      <c r="O143" s="24"/>
      <c r="P143" s="26"/>
      <c r="Q143" s="23"/>
      <c r="R143" s="23"/>
      <c r="S143" s="27"/>
      <c r="T143" s="22"/>
      <c r="U143" s="23"/>
      <c r="V143" s="23"/>
      <c r="W143" s="23"/>
      <c r="X143" s="24"/>
      <c r="Y143" s="26"/>
      <c r="Z143" s="23"/>
      <c r="AA143" s="23"/>
      <c r="AB143" s="24"/>
      <c r="AC143" s="26"/>
      <c r="AD143" s="23"/>
      <c r="AE143" s="23"/>
      <c r="AF143" s="27"/>
      <c r="AG143" s="22"/>
      <c r="AH143" s="23"/>
      <c r="AI143" s="23"/>
      <c r="AJ143" s="23"/>
      <c r="AK143" s="24"/>
      <c r="AL143" s="26"/>
      <c r="AM143" s="23"/>
      <c r="AN143" s="23"/>
      <c r="AO143" s="24"/>
      <c r="AP143" s="25"/>
      <c r="AQ143" s="23"/>
      <c r="AR143" s="23"/>
      <c r="AS143" s="23"/>
      <c r="AT143" s="27"/>
      <c r="AU143" s="26"/>
      <c r="AV143" s="23"/>
      <c r="AW143" s="23"/>
      <c r="AX143" s="24"/>
      <c r="AY143" s="26"/>
      <c r="AZ143" s="23"/>
      <c r="BA143" s="23"/>
      <c r="BB143" s="24"/>
      <c r="BC143" s="25"/>
      <c r="BD143" s="23"/>
      <c r="BE143" s="23"/>
      <c r="BF143" s="23"/>
      <c r="BG143" s="27"/>
    </row>
    <row r="144" spans="1:59" s="28" customFormat="1" ht="10" customHeight="1">
      <c r="A144" s="333">
        <v>70</v>
      </c>
      <c r="B144" s="551"/>
      <c r="C144" s="552"/>
      <c r="D144" s="549"/>
      <c r="E144" s="549"/>
      <c r="F144" s="550"/>
      <c r="G144" s="29"/>
      <c r="H144" s="30"/>
      <c r="I144" s="30"/>
      <c r="J144" s="30"/>
      <c r="K144" s="31"/>
      <c r="L144" s="32"/>
      <c r="M144" s="30"/>
      <c r="N144" s="30"/>
      <c r="O144" s="31"/>
      <c r="P144" s="33"/>
      <c r="Q144" s="30"/>
      <c r="R144" s="30"/>
      <c r="S144" s="34"/>
      <c r="T144" s="29"/>
      <c r="U144" s="30"/>
      <c r="V144" s="30"/>
      <c r="W144" s="30"/>
      <c r="X144" s="31"/>
      <c r="Y144" s="33"/>
      <c r="Z144" s="30"/>
      <c r="AA144" s="30"/>
      <c r="AB144" s="31"/>
      <c r="AC144" s="33"/>
      <c r="AD144" s="30"/>
      <c r="AE144" s="30"/>
      <c r="AF144" s="34"/>
      <c r="AG144" s="29"/>
      <c r="AH144" s="30"/>
      <c r="AI144" s="30"/>
      <c r="AJ144" s="30"/>
      <c r="AK144" s="31"/>
      <c r="AL144" s="33"/>
      <c r="AM144" s="30"/>
      <c r="AN144" s="30"/>
      <c r="AO144" s="31"/>
      <c r="AP144" s="32"/>
      <c r="AQ144" s="30"/>
      <c r="AR144" s="30"/>
      <c r="AS144" s="30"/>
      <c r="AT144" s="34"/>
      <c r="AU144" s="33"/>
      <c r="AV144" s="30"/>
      <c r="AW144" s="30"/>
      <c r="AX144" s="31"/>
      <c r="AY144" s="33"/>
      <c r="AZ144" s="30"/>
      <c r="BA144" s="30"/>
      <c r="BB144" s="31"/>
      <c r="BC144" s="32"/>
      <c r="BD144" s="30"/>
      <c r="BE144" s="30"/>
      <c r="BF144" s="30"/>
      <c r="BG144" s="34"/>
    </row>
    <row r="145" spans="1:59" s="28" customFormat="1" ht="20.149999999999999" customHeight="1">
      <c r="A145" s="333"/>
      <c r="B145" s="551"/>
      <c r="C145" s="552"/>
      <c r="D145" s="549"/>
      <c r="E145" s="549"/>
      <c r="F145" s="550"/>
      <c r="G145" s="22"/>
      <c r="H145" s="23"/>
      <c r="I145" s="23"/>
      <c r="J145" s="23"/>
      <c r="K145" s="24"/>
      <c r="L145" s="25"/>
      <c r="M145" s="23"/>
      <c r="N145" s="23"/>
      <c r="O145" s="24"/>
      <c r="P145" s="26"/>
      <c r="Q145" s="23"/>
      <c r="R145" s="23"/>
      <c r="S145" s="27"/>
      <c r="T145" s="22"/>
      <c r="U145" s="23"/>
      <c r="V145" s="23"/>
      <c r="W145" s="23"/>
      <c r="X145" s="24"/>
      <c r="Y145" s="26"/>
      <c r="Z145" s="23"/>
      <c r="AA145" s="23"/>
      <c r="AB145" s="24"/>
      <c r="AC145" s="26"/>
      <c r="AD145" s="23"/>
      <c r="AE145" s="23"/>
      <c r="AF145" s="27"/>
      <c r="AG145" s="22"/>
      <c r="AH145" s="23"/>
      <c r="AI145" s="23"/>
      <c r="AJ145" s="23"/>
      <c r="AK145" s="24"/>
      <c r="AL145" s="26"/>
      <c r="AM145" s="23"/>
      <c r="AN145" s="23"/>
      <c r="AO145" s="24"/>
      <c r="AP145" s="25"/>
      <c r="AQ145" s="23"/>
      <c r="AR145" s="23"/>
      <c r="AS145" s="23"/>
      <c r="AT145" s="27"/>
      <c r="AU145" s="26"/>
      <c r="AV145" s="23"/>
      <c r="AW145" s="23"/>
      <c r="AX145" s="24"/>
      <c r="AY145" s="26"/>
      <c r="AZ145" s="23"/>
      <c r="BA145" s="23"/>
      <c r="BB145" s="24"/>
      <c r="BC145" s="25"/>
      <c r="BD145" s="23"/>
      <c r="BE145" s="23"/>
      <c r="BF145" s="23"/>
      <c r="BG145" s="27"/>
    </row>
    <row r="146" spans="1:59" s="28" customFormat="1" ht="10" customHeight="1">
      <c r="A146" s="333">
        <v>71</v>
      </c>
      <c r="B146" s="551"/>
      <c r="C146" s="552"/>
      <c r="D146" s="549"/>
      <c r="E146" s="549"/>
      <c r="F146" s="550"/>
      <c r="G146" s="29"/>
      <c r="H146" s="30"/>
      <c r="I146" s="30"/>
      <c r="J146" s="30"/>
      <c r="K146" s="31"/>
      <c r="L146" s="32"/>
      <c r="M146" s="30"/>
      <c r="N146" s="30"/>
      <c r="O146" s="31"/>
      <c r="P146" s="33"/>
      <c r="Q146" s="30"/>
      <c r="R146" s="30"/>
      <c r="S146" s="34"/>
      <c r="T146" s="29"/>
      <c r="U146" s="30"/>
      <c r="V146" s="30"/>
      <c r="W146" s="30"/>
      <c r="X146" s="31"/>
      <c r="Y146" s="33"/>
      <c r="Z146" s="30"/>
      <c r="AA146" s="30"/>
      <c r="AB146" s="31"/>
      <c r="AC146" s="33"/>
      <c r="AD146" s="30"/>
      <c r="AE146" s="30"/>
      <c r="AF146" s="34"/>
      <c r="AG146" s="29"/>
      <c r="AH146" s="30"/>
      <c r="AI146" s="30"/>
      <c r="AJ146" s="30"/>
      <c r="AK146" s="31"/>
      <c r="AL146" s="33"/>
      <c r="AM146" s="30"/>
      <c r="AN146" s="30"/>
      <c r="AO146" s="31"/>
      <c r="AP146" s="32"/>
      <c r="AQ146" s="30"/>
      <c r="AR146" s="30"/>
      <c r="AS146" s="30"/>
      <c r="AT146" s="34"/>
      <c r="AU146" s="33"/>
      <c r="AV146" s="30"/>
      <c r="AW146" s="30"/>
      <c r="AX146" s="31"/>
      <c r="AY146" s="33"/>
      <c r="AZ146" s="30"/>
      <c r="BA146" s="30"/>
      <c r="BB146" s="31"/>
      <c r="BC146" s="32"/>
      <c r="BD146" s="30"/>
      <c r="BE146" s="30"/>
      <c r="BF146" s="30"/>
      <c r="BG146" s="34"/>
    </row>
    <row r="147" spans="1:59" s="28" customFormat="1" ht="20.149999999999999" customHeight="1">
      <c r="A147" s="333"/>
      <c r="B147" s="551"/>
      <c r="C147" s="552"/>
      <c r="D147" s="549"/>
      <c r="E147" s="549"/>
      <c r="F147" s="550"/>
      <c r="G147" s="22"/>
      <c r="H147" s="23"/>
      <c r="I147" s="23"/>
      <c r="J147" s="23"/>
      <c r="K147" s="24"/>
      <c r="L147" s="25"/>
      <c r="M147" s="23"/>
      <c r="N147" s="23"/>
      <c r="O147" s="24"/>
      <c r="P147" s="26"/>
      <c r="Q147" s="23"/>
      <c r="R147" s="23"/>
      <c r="S147" s="27"/>
      <c r="T147" s="22"/>
      <c r="U147" s="23"/>
      <c r="V147" s="23"/>
      <c r="W147" s="23"/>
      <c r="X147" s="24"/>
      <c r="Y147" s="26"/>
      <c r="Z147" s="23"/>
      <c r="AA147" s="23"/>
      <c r="AB147" s="24"/>
      <c r="AC147" s="26"/>
      <c r="AD147" s="23"/>
      <c r="AE147" s="23"/>
      <c r="AF147" s="27"/>
      <c r="AG147" s="22"/>
      <c r="AH147" s="23"/>
      <c r="AI147" s="23"/>
      <c r="AJ147" s="23"/>
      <c r="AK147" s="24"/>
      <c r="AL147" s="26"/>
      <c r="AM147" s="23"/>
      <c r="AN147" s="23"/>
      <c r="AO147" s="24"/>
      <c r="AP147" s="25"/>
      <c r="AQ147" s="23"/>
      <c r="AR147" s="23"/>
      <c r="AS147" s="23"/>
      <c r="AT147" s="27"/>
      <c r="AU147" s="26"/>
      <c r="AV147" s="23"/>
      <c r="AW147" s="23"/>
      <c r="AX147" s="24"/>
      <c r="AY147" s="26"/>
      <c r="AZ147" s="23"/>
      <c r="BA147" s="23"/>
      <c r="BB147" s="24"/>
      <c r="BC147" s="25"/>
      <c r="BD147" s="23"/>
      <c r="BE147" s="23"/>
      <c r="BF147" s="23"/>
      <c r="BG147" s="27"/>
    </row>
    <row r="148" spans="1:59" s="28" customFormat="1" ht="10" customHeight="1">
      <c r="A148" s="333">
        <v>72</v>
      </c>
      <c r="B148" s="551"/>
      <c r="C148" s="552"/>
      <c r="D148" s="549"/>
      <c r="E148" s="549"/>
      <c r="F148" s="550"/>
      <c r="G148" s="29"/>
      <c r="H148" s="30"/>
      <c r="I148" s="30"/>
      <c r="J148" s="30"/>
      <c r="K148" s="31"/>
      <c r="L148" s="32"/>
      <c r="M148" s="30"/>
      <c r="N148" s="30"/>
      <c r="O148" s="31"/>
      <c r="P148" s="33"/>
      <c r="Q148" s="30"/>
      <c r="R148" s="30"/>
      <c r="S148" s="34"/>
      <c r="T148" s="29"/>
      <c r="U148" s="30"/>
      <c r="V148" s="30"/>
      <c r="W148" s="30"/>
      <c r="X148" s="31"/>
      <c r="Y148" s="33"/>
      <c r="Z148" s="30"/>
      <c r="AA148" s="30"/>
      <c r="AB148" s="31"/>
      <c r="AC148" s="33"/>
      <c r="AD148" s="30"/>
      <c r="AE148" s="30"/>
      <c r="AF148" s="34"/>
      <c r="AG148" s="29"/>
      <c r="AH148" s="30"/>
      <c r="AI148" s="30"/>
      <c r="AJ148" s="30"/>
      <c r="AK148" s="31"/>
      <c r="AL148" s="33"/>
      <c r="AM148" s="30"/>
      <c r="AN148" s="30"/>
      <c r="AO148" s="31"/>
      <c r="AP148" s="32"/>
      <c r="AQ148" s="30"/>
      <c r="AR148" s="30"/>
      <c r="AS148" s="30"/>
      <c r="AT148" s="34"/>
      <c r="AU148" s="33"/>
      <c r="AV148" s="30"/>
      <c r="AW148" s="30"/>
      <c r="AX148" s="31"/>
      <c r="AY148" s="33"/>
      <c r="AZ148" s="30"/>
      <c r="BA148" s="30"/>
      <c r="BB148" s="31"/>
      <c r="BC148" s="32"/>
      <c r="BD148" s="30"/>
      <c r="BE148" s="30"/>
      <c r="BF148" s="30"/>
      <c r="BG148" s="34"/>
    </row>
    <row r="149" spans="1:59" s="28" customFormat="1" ht="20.149999999999999" customHeight="1">
      <c r="A149" s="333"/>
      <c r="B149" s="551"/>
      <c r="C149" s="552"/>
      <c r="D149" s="549"/>
      <c r="E149" s="549"/>
      <c r="F149" s="550"/>
      <c r="G149" s="22"/>
      <c r="H149" s="23"/>
      <c r="I149" s="23"/>
      <c r="J149" s="23"/>
      <c r="K149" s="24"/>
      <c r="L149" s="25"/>
      <c r="M149" s="23"/>
      <c r="N149" s="23"/>
      <c r="O149" s="24"/>
      <c r="P149" s="26"/>
      <c r="Q149" s="23"/>
      <c r="R149" s="23"/>
      <c r="S149" s="27"/>
      <c r="T149" s="22"/>
      <c r="U149" s="23"/>
      <c r="V149" s="23"/>
      <c r="W149" s="23"/>
      <c r="X149" s="24"/>
      <c r="Y149" s="26"/>
      <c r="Z149" s="23"/>
      <c r="AA149" s="23"/>
      <c r="AB149" s="24"/>
      <c r="AC149" s="26"/>
      <c r="AD149" s="23"/>
      <c r="AE149" s="23"/>
      <c r="AF149" s="27"/>
      <c r="AG149" s="22"/>
      <c r="AH149" s="23"/>
      <c r="AI149" s="23"/>
      <c r="AJ149" s="23"/>
      <c r="AK149" s="24"/>
      <c r="AL149" s="26"/>
      <c r="AM149" s="23"/>
      <c r="AN149" s="23"/>
      <c r="AO149" s="24"/>
      <c r="AP149" s="25"/>
      <c r="AQ149" s="23"/>
      <c r="AR149" s="23"/>
      <c r="AS149" s="23"/>
      <c r="AT149" s="27"/>
      <c r="AU149" s="26"/>
      <c r="AV149" s="23"/>
      <c r="AW149" s="23"/>
      <c r="AX149" s="24"/>
      <c r="AY149" s="26"/>
      <c r="AZ149" s="23"/>
      <c r="BA149" s="23"/>
      <c r="BB149" s="24"/>
      <c r="BC149" s="25"/>
      <c r="BD149" s="23"/>
      <c r="BE149" s="23"/>
      <c r="BF149" s="23"/>
      <c r="BG149" s="27"/>
    </row>
    <row r="150" spans="1:59" s="28" customFormat="1" ht="10" customHeight="1">
      <c r="A150" s="333">
        <v>73</v>
      </c>
      <c r="B150" s="551"/>
      <c r="C150" s="552"/>
      <c r="D150" s="549"/>
      <c r="E150" s="549"/>
      <c r="F150" s="550"/>
      <c r="G150" s="29"/>
      <c r="H150" s="30"/>
      <c r="I150" s="30"/>
      <c r="J150" s="30"/>
      <c r="K150" s="31"/>
      <c r="L150" s="32"/>
      <c r="M150" s="30"/>
      <c r="N150" s="30"/>
      <c r="O150" s="31"/>
      <c r="P150" s="33"/>
      <c r="Q150" s="30"/>
      <c r="R150" s="30"/>
      <c r="S150" s="34"/>
      <c r="T150" s="29"/>
      <c r="U150" s="30"/>
      <c r="V150" s="30"/>
      <c r="W150" s="30"/>
      <c r="X150" s="31"/>
      <c r="Y150" s="33"/>
      <c r="Z150" s="30"/>
      <c r="AA150" s="30"/>
      <c r="AB150" s="31"/>
      <c r="AC150" s="33"/>
      <c r="AD150" s="30"/>
      <c r="AE150" s="30"/>
      <c r="AF150" s="34"/>
      <c r="AG150" s="29"/>
      <c r="AH150" s="30"/>
      <c r="AI150" s="30"/>
      <c r="AJ150" s="30"/>
      <c r="AK150" s="31"/>
      <c r="AL150" s="33"/>
      <c r="AM150" s="30"/>
      <c r="AN150" s="30"/>
      <c r="AO150" s="31"/>
      <c r="AP150" s="32"/>
      <c r="AQ150" s="30"/>
      <c r="AR150" s="30"/>
      <c r="AS150" s="30"/>
      <c r="AT150" s="34"/>
      <c r="AU150" s="33"/>
      <c r="AV150" s="30"/>
      <c r="AW150" s="30"/>
      <c r="AX150" s="31"/>
      <c r="AY150" s="33"/>
      <c r="AZ150" s="30"/>
      <c r="BA150" s="30"/>
      <c r="BB150" s="31"/>
      <c r="BC150" s="32"/>
      <c r="BD150" s="30"/>
      <c r="BE150" s="30"/>
      <c r="BF150" s="30"/>
      <c r="BG150" s="34"/>
    </row>
    <row r="151" spans="1:59" s="28" customFormat="1" ht="20.149999999999999" customHeight="1">
      <c r="A151" s="333"/>
      <c r="B151" s="551"/>
      <c r="C151" s="552"/>
      <c r="D151" s="549"/>
      <c r="E151" s="549"/>
      <c r="F151" s="550"/>
      <c r="G151" s="22"/>
      <c r="H151" s="23"/>
      <c r="I151" s="23"/>
      <c r="J151" s="23"/>
      <c r="K151" s="24"/>
      <c r="L151" s="25"/>
      <c r="M151" s="23"/>
      <c r="N151" s="23"/>
      <c r="O151" s="24"/>
      <c r="P151" s="26"/>
      <c r="Q151" s="23"/>
      <c r="R151" s="23"/>
      <c r="S151" s="27"/>
      <c r="T151" s="22"/>
      <c r="U151" s="23"/>
      <c r="V151" s="23"/>
      <c r="W151" s="23"/>
      <c r="X151" s="24"/>
      <c r="Y151" s="26"/>
      <c r="Z151" s="23"/>
      <c r="AA151" s="23"/>
      <c r="AB151" s="24"/>
      <c r="AC151" s="26"/>
      <c r="AD151" s="23"/>
      <c r="AE151" s="23"/>
      <c r="AF151" s="27"/>
      <c r="AG151" s="22"/>
      <c r="AH151" s="23"/>
      <c r="AI151" s="23"/>
      <c r="AJ151" s="23"/>
      <c r="AK151" s="24"/>
      <c r="AL151" s="26"/>
      <c r="AM151" s="23"/>
      <c r="AN151" s="23"/>
      <c r="AO151" s="24"/>
      <c r="AP151" s="25"/>
      <c r="AQ151" s="23"/>
      <c r="AR151" s="23"/>
      <c r="AS151" s="23"/>
      <c r="AT151" s="27"/>
      <c r="AU151" s="26"/>
      <c r="AV151" s="23"/>
      <c r="AW151" s="23"/>
      <c r="AX151" s="24"/>
      <c r="AY151" s="26"/>
      <c r="AZ151" s="23"/>
      <c r="BA151" s="23"/>
      <c r="BB151" s="24"/>
      <c r="BC151" s="25"/>
      <c r="BD151" s="23"/>
      <c r="BE151" s="23"/>
      <c r="BF151" s="23"/>
      <c r="BG151" s="27"/>
    </row>
    <row r="152" spans="1:59" s="28" customFormat="1" ht="10" customHeight="1">
      <c r="A152" s="333">
        <v>74</v>
      </c>
      <c r="B152" s="551"/>
      <c r="C152" s="552"/>
      <c r="D152" s="549"/>
      <c r="E152" s="549"/>
      <c r="F152" s="550"/>
      <c r="G152" s="29"/>
      <c r="H152" s="30"/>
      <c r="I152" s="30"/>
      <c r="J152" s="30"/>
      <c r="K152" s="31"/>
      <c r="L152" s="32"/>
      <c r="M152" s="30"/>
      <c r="N152" s="30"/>
      <c r="O152" s="31"/>
      <c r="P152" s="33"/>
      <c r="Q152" s="30"/>
      <c r="R152" s="30"/>
      <c r="S152" s="34"/>
      <c r="T152" s="29"/>
      <c r="U152" s="30"/>
      <c r="V152" s="30"/>
      <c r="W152" s="30"/>
      <c r="X152" s="31"/>
      <c r="Y152" s="33"/>
      <c r="Z152" s="30"/>
      <c r="AA152" s="30"/>
      <c r="AB152" s="31"/>
      <c r="AC152" s="33"/>
      <c r="AD152" s="30"/>
      <c r="AE152" s="30"/>
      <c r="AF152" s="34"/>
      <c r="AG152" s="29"/>
      <c r="AH152" s="30"/>
      <c r="AI152" s="30"/>
      <c r="AJ152" s="30"/>
      <c r="AK152" s="31"/>
      <c r="AL152" s="33"/>
      <c r="AM152" s="30"/>
      <c r="AN152" s="30"/>
      <c r="AO152" s="31"/>
      <c r="AP152" s="32"/>
      <c r="AQ152" s="30"/>
      <c r="AR152" s="30"/>
      <c r="AS152" s="30"/>
      <c r="AT152" s="34"/>
      <c r="AU152" s="33"/>
      <c r="AV152" s="30"/>
      <c r="AW152" s="30"/>
      <c r="AX152" s="31"/>
      <c r="AY152" s="33"/>
      <c r="AZ152" s="30"/>
      <c r="BA152" s="30"/>
      <c r="BB152" s="31"/>
      <c r="BC152" s="32"/>
      <c r="BD152" s="30"/>
      <c r="BE152" s="30"/>
      <c r="BF152" s="30"/>
      <c r="BG152" s="34"/>
    </row>
    <row r="153" spans="1:59" s="28" customFormat="1" ht="20.149999999999999" customHeight="1">
      <c r="A153" s="333"/>
      <c r="B153" s="551"/>
      <c r="C153" s="552"/>
      <c r="D153" s="549"/>
      <c r="E153" s="549"/>
      <c r="F153" s="550"/>
      <c r="G153" s="22"/>
      <c r="H153" s="23"/>
      <c r="I153" s="23"/>
      <c r="J153" s="23"/>
      <c r="K153" s="24"/>
      <c r="L153" s="25"/>
      <c r="M153" s="23"/>
      <c r="N153" s="23"/>
      <c r="O153" s="24"/>
      <c r="P153" s="26"/>
      <c r="Q153" s="23"/>
      <c r="R153" s="23"/>
      <c r="S153" s="27"/>
      <c r="T153" s="22"/>
      <c r="U153" s="23"/>
      <c r="V153" s="23"/>
      <c r="W153" s="23"/>
      <c r="X153" s="24"/>
      <c r="Y153" s="26"/>
      <c r="Z153" s="23"/>
      <c r="AA153" s="23"/>
      <c r="AB153" s="24"/>
      <c r="AC153" s="26"/>
      <c r="AD153" s="23"/>
      <c r="AE153" s="23"/>
      <c r="AF153" s="27"/>
      <c r="AG153" s="22"/>
      <c r="AH153" s="23"/>
      <c r="AI153" s="23"/>
      <c r="AJ153" s="23"/>
      <c r="AK153" s="24"/>
      <c r="AL153" s="26"/>
      <c r="AM153" s="23"/>
      <c r="AN153" s="23"/>
      <c r="AO153" s="24"/>
      <c r="AP153" s="25"/>
      <c r="AQ153" s="23"/>
      <c r="AR153" s="23"/>
      <c r="AS153" s="23"/>
      <c r="AT153" s="27"/>
      <c r="AU153" s="26"/>
      <c r="AV153" s="23"/>
      <c r="AW153" s="23"/>
      <c r="AX153" s="24"/>
      <c r="AY153" s="26"/>
      <c r="AZ153" s="23"/>
      <c r="BA153" s="23"/>
      <c r="BB153" s="24"/>
      <c r="BC153" s="25"/>
      <c r="BD153" s="23"/>
      <c r="BE153" s="23"/>
      <c r="BF153" s="23"/>
      <c r="BG153" s="27"/>
    </row>
    <row r="154" spans="1:59" s="28" customFormat="1" ht="10" customHeight="1">
      <c r="A154" s="333">
        <v>75</v>
      </c>
      <c r="B154" s="551"/>
      <c r="C154" s="552"/>
      <c r="D154" s="549"/>
      <c r="E154" s="549"/>
      <c r="F154" s="550"/>
      <c r="G154" s="29"/>
      <c r="H154" s="30"/>
      <c r="I154" s="30"/>
      <c r="J154" s="30"/>
      <c r="K154" s="31"/>
      <c r="L154" s="32"/>
      <c r="M154" s="30"/>
      <c r="N154" s="30"/>
      <c r="O154" s="31"/>
      <c r="P154" s="33"/>
      <c r="Q154" s="30"/>
      <c r="R154" s="30"/>
      <c r="S154" s="34"/>
      <c r="T154" s="29"/>
      <c r="U154" s="30"/>
      <c r="V154" s="30"/>
      <c r="W154" s="30"/>
      <c r="X154" s="31"/>
      <c r="Y154" s="33"/>
      <c r="Z154" s="30"/>
      <c r="AA154" s="30"/>
      <c r="AB154" s="31"/>
      <c r="AC154" s="33"/>
      <c r="AD154" s="30"/>
      <c r="AE154" s="30"/>
      <c r="AF154" s="34"/>
      <c r="AG154" s="29"/>
      <c r="AH154" s="30"/>
      <c r="AI154" s="30"/>
      <c r="AJ154" s="30"/>
      <c r="AK154" s="31"/>
      <c r="AL154" s="33"/>
      <c r="AM154" s="30"/>
      <c r="AN154" s="30"/>
      <c r="AO154" s="31"/>
      <c r="AP154" s="32"/>
      <c r="AQ154" s="30"/>
      <c r="AR154" s="30"/>
      <c r="AS154" s="30"/>
      <c r="AT154" s="34"/>
      <c r="AU154" s="33"/>
      <c r="AV154" s="30"/>
      <c r="AW154" s="30"/>
      <c r="AX154" s="31"/>
      <c r="AY154" s="33"/>
      <c r="AZ154" s="30"/>
      <c r="BA154" s="30"/>
      <c r="BB154" s="31"/>
      <c r="BC154" s="32"/>
      <c r="BD154" s="30"/>
      <c r="BE154" s="30"/>
      <c r="BF154" s="30"/>
      <c r="BG154" s="34"/>
    </row>
    <row r="155" spans="1:59" s="28" customFormat="1" ht="20.149999999999999" customHeight="1">
      <c r="A155" s="333"/>
      <c r="B155" s="551"/>
      <c r="C155" s="552"/>
      <c r="D155" s="549"/>
      <c r="E155" s="549"/>
      <c r="F155" s="550"/>
      <c r="G155" s="22"/>
      <c r="H155" s="23"/>
      <c r="I155" s="23"/>
      <c r="J155" s="23"/>
      <c r="K155" s="24"/>
      <c r="L155" s="25"/>
      <c r="M155" s="23"/>
      <c r="N155" s="23"/>
      <c r="O155" s="24"/>
      <c r="P155" s="26"/>
      <c r="Q155" s="23"/>
      <c r="R155" s="23"/>
      <c r="S155" s="27"/>
      <c r="T155" s="22"/>
      <c r="U155" s="23"/>
      <c r="V155" s="23"/>
      <c r="W155" s="23"/>
      <c r="X155" s="24"/>
      <c r="Y155" s="26"/>
      <c r="Z155" s="23"/>
      <c r="AA155" s="23"/>
      <c r="AB155" s="24"/>
      <c r="AC155" s="26"/>
      <c r="AD155" s="23"/>
      <c r="AE155" s="23"/>
      <c r="AF155" s="27"/>
      <c r="AG155" s="22"/>
      <c r="AH155" s="23"/>
      <c r="AI155" s="23"/>
      <c r="AJ155" s="23"/>
      <c r="AK155" s="24"/>
      <c r="AL155" s="26"/>
      <c r="AM155" s="23"/>
      <c r="AN155" s="23"/>
      <c r="AO155" s="24"/>
      <c r="AP155" s="25"/>
      <c r="AQ155" s="23"/>
      <c r="AR155" s="23"/>
      <c r="AS155" s="23"/>
      <c r="AT155" s="27"/>
      <c r="AU155" s="26"/>
      <c r="AV155" s="23"/>
      <c r="AW155" s="23"/>
      <c r="AX155" s="24"/>
      <c r="AY155" s="26"/>
      <c r="AZ155" s="23"/>
      <c r="BA155" s="23"/>
      <c r="BB155" s="24"/>
      <c r="BC155" s="25"/>
      <c r="BD155" s="23"/>
      <c r="BE155" s="23"/>
      <c r="BF155" s="23"/>
      <c r="BG155" s="27"/>
    </row>
    <row r="156" spans="1:59" s="28" customFormat="1" ht="10" customHeight="1">
      <c r="A156" s="333">
        <v>76</v>
      </c>
      <c r="B156" s="551"/>
      <c r="C156" s="552"/>
      <c r="D156" s="549"/>
      <c r="E156" s="549"/>
      <c r="F156" s="550"/>
      <c r="G156" s="29"/>
      <c r="H156" s="30"/>
      <c r="I156" s="30"/>
      <c r="J156" s="30"/>
      <c r="K156" s="31"/>
      <c r="L156" s="32"/>
      <c r="M156" s="30"/>
      <c r="N156" s="30"/>
      <c r="O156" s="31"/>
      <c r="P156" s="33"/>
      <c r="Q156" s="30"/>
      <c r="R156" s="30"/>
      <c r="S156" s="34"/>
      <c r="T156" s="29"/>
      <c r="U156" s="30"/>
      <c r="V156" s="30"/>
      <c r="W156" s="30"/>
      <c r="X156" s="31"/>
      <c r="Y156" s="33"/>
      <c r="Z156" s="30"/>
      <c r="AA156" s="30"/>
      <c r="AB156" s="31"/>
      <c r="AC156" s="33"/>
      <c r="AD156" s="30"/>
      <c r="AE156" s="30"/>
      <c r="AF156" s="34"/>
      <c r="AG156" s="29"/>
      <c r="AH156" s="30"/>
      <c r="AI156" s="30"/>
      <c r="AJ156" s="30"/>
      <c r="AK156" s="31"/>
      <c r="AL156" s="33"/>
      <c r="AM156" s="30"/>
      <c r="AN156" s="30"/>
      <c r="AO156" s="31"/>
      <c r="AP156" s="32"/>
      <c r="AQ156" s="30"/>
      <c r="AR156" s="30"/>
      <c r="AS156" s="30"/>
      <c r="AT156" s="34"/>
      <c r="AU156" s="33"/>
      <c r="AV156" s="30"/>
      <c r="AW156" s="30"/>
      <c r="AX156" s="31"/>
      <c r="AY156" s="33"/>
      <c r="AZ156" s="30"/>
      <c r="BA156" s="30"/>
      <c r="BB156" s="31"/>
      <c r="BC156" s="32"/>
      <c r="BD156" s="30"/>
      <c r="BE156" s="30"/>
      <c r="BF156" s="30"/>
      <c r="BG156" s="34"/>
    </row>
    <row r="157" spans="1:59" s="28" customFormat="1" ht="20.149999999999999" customHeight="1">
      <c r="A157" s="333"/>
      <c r="B157" s="551"/>
      <c r="C157" s="552"/>
      <c r="D157" s="549"/>
      <c r="E157" s="549"/>
      <c r="F157" s="550"/>
      <c r="G157" s="22"/>
      <c r="H157" s="23"/>
      <c r="I157" s="23"/>
      <c r="J157" s="23"/>
      <c r="K157" s="24"/>
      <c r="L157" s="25"/>
      <c r="M157" s="23"/>
      <c r="N157" s="23"/>
      <c r="O157" s="24"/>
      <c r="P157" s="26"/>
      <c r="Q157" s="23"/>
      <c r="R157" s="23"/>
      <c r="S157" s="27"/>
      <c r="T157" s="22"/>
      <c r="U157" s="23"/>
      <c r="V157" s="23"/>
      <c r="W157" s="23"/>
      <c r="X157" s="24"/>
      <c r="Y157" s="26"/>
      <c r="Z157" s="23"/>
      <c r="AA157" s="23"/>
      <c r="AB157" s="24"/>
      <c r="AC157" s="26"/>
      <c r="AD157" s="23"/>
      <c r="AE157" s="23"/>
      <c r="AF157" s="27"/>
      <c r="AG157" s="22"/>
      <c r="AH157" s="23"/>
      <c r="AI157" s="23"/>
      <c r="AJ157" s="23"/>
      <c r="AK157" s="24"/>
      <c r="AL157" s="26"/>
      <c r="AM157" s="23"/>
      <c r="AN157" s="23"/>
      <c r="AO157" s="24"/>
      <c r="AP157" s="25"/>
      <c r="AQ157" s="23"/>
      <c r="AR157" s="23"/>
      <c r="AS157" s="23"/>
      <c r="AT157" s="27"/>
      <c r="AU157" s="26"/>
      <c r="AV157" s="23"/>
      <c r="AW157" s="23"/>
      <c r="AX157" s="24"/>
      <c r="AY157" s="26"/>
      <c r="AZ157" s="23"/>
      <c r="BA157" s="23"/>
      <c r="BB157" s="24"/>
      <c r="BC157" s="25"/>
      <c r="BD157" s="23"/>
      <c r="BE157" s="23"/>
      <c r="BF157" s="23"/>
      <c r="BG157" s="27"/>
    </row>
    <row r="158" spans="1:59" s="28" customFormat="1" ht="10" customHeight="1">
      <c r="A158" s="333">
        <v>77</v>
      </c>
      <c r="B158" s="551"/>
      <c r="C158" s="552"/>
      <c r="D158" s="549"/>
      <c r="E158" s="549"/>
      <c r="F158" s="550"/>
      <c r="G158" s="29"/>
      <c r="H158" s="30"/>
      <c r="I158" s="30"/>
      <c r="J158" s="30"/>
      <c r="K158" s="31"/>
      <c r="L158" s="32"/>
      <c r="M158" s="30"/>
      <c r="N158" s="30"/>
      <c r="O158" s="31"/>
      <c r="P158" s="33"/>
      <c r="Q158" s="30"/>
      <c r="R158" s="30"/>
      <c r="S158" s="34"/>
      <c r="T158" s="29"/>
      <c r="U158" s="30"/>
      <c r="V158" s="30"/>
      <c r="W158" s="30"/>
      <c r="X158" s="31"/>
      <c r="Y158" s="33"/>
      <c r="Z158" s="30"/>
      <c r="AA158" s="30"/>
      <c r="AB158" s="31"/>
      <c r="AC158" s="33"/>
      <c r="AD158" s="30"/>
      <c r="AE158" s="30"/>
      <c r="AF158" s="34"/>
      <c r="AG158" s="29"/>
      <c r="AH158" s="30"/>
      <c r="AI158" s="30"/>
      <c r="AJ158" s="30"/>
      <c r="AK158" s="31"/>
      <c r="AL158" s="33"/>
      <c r="AM158" s="30"/>
      <c r="AN158" s="30"/>
      <c r="AO158" s="31"/>
      <c r="AP158" s="32"/>
      <c r="AQ158" s="30"/>
      <c r="AR158" s="30"/>
      <c r="AS158" s="30"/>
      <c r="AT158" s="34"/>
      <c r="AU158" s="33"/>
      <c r="AV158" s="30"/>
      <c r="AW158" s="30"/>
      <c r="AX158" s="31"/>
      <c r="AY158" s="33"/>
      <c r="AZ158" s="30"/>
      <c r="BA158" s="30"/>
      <c r="BB158" s="31"/>
      <c r="BC158" s="32"/>
      <c r="BD158" s="30"/>
      <c r="BE158" s="30"/>
      <c r="BF158" s="30"/>
      <c r="BG158" s="34"/>
    </row>
    <row r="159" spans="1:59" s="28" customFormat="1" ht="20.149999999999999" customHeight="1">
      <c r="A159" s="333"/>
      <c r="B159" s="551"/>
      <c r="C159" s="552"/>
      <c r="D159" s="549"/>
      <c r="E159" s="549"/>
      <c r="F159" s="550"/>
      <c r="G159" s="22"/>
      <c r="H159" s="23"/>
      <c r="I159" s="23"/>
      <c r="J159" s="23"/>
      <c r="K159" s="24"/>
      <c r="L159" s="25"/>
      <c r="M159" s="23"/>
      <c r="N159" s="23"/>
      <c r="O159" s="24"/>
      <c r="P159" s="26"/>
      <c r="Q159" s="23"/>
      <c r="R159" s="23"/>
      <c r="S159" s="27"/>
      <c r="T159" s="22"/>
      <c r="U159" s="23"/>
      <c r="V159" s="23"/>
      <c r="W159" s="23"/>
      <c r="X159" s="24"/>
      <c r="Y159" s="26"/>
      <c r="Z159" s="23"/>
      <c r="AA159" s="23"/>
      <c r="AB159" s="24"/>
      <c r="AC159" s="26"/>
      <c r="AD159" s="23"/>
      <c r="AE159" s="23"/>
      <c r="AF159" s="27"/>
      <c r="AG159" s="22"/>
      <c r="AH159" s="23"/>
      <c r="AI159" s="23"/>
      <c r="AJ159" s="23"/>
      <c r="AK159" s="24"/>
      <c r="AL159" s="26"/>
      <c r="AM159" s="23"/>
      <c r="AN159" s="23"/>
      <c r="AO159" s="24"/>
      <c r="AP159" s="25"/>
      <c r="AQ159" s="23"/>
      <c r="AR159" s="23"/>
      <c r="AS159" s="23"/>
      <c r="AT159" s="27"/>
      <c r="AU159" s="26"/>
      <c r="AV159" s="23"/>
      <c r="AW159" s="23"/>
      <c r="AX159" s="24"/>
      <c r="AY159" s="26"/>
      <c r="AZ159" s="23"/>
      <c r="BA159" s="23"/>
      <c r="BB159" s="24"/>
      <c r="BC159" s="25"/>
      <c r="BD159" s="23"/>
      <c r="BE159" s="23"/>
      <c r="BF159" s="23"/>
      <c r="BG159" s="27"/>
    </row>
    <row r="160" spans="1:59" s="28" customFormat="1" ht="10" customHeight="1">
      <c r="A160" s="333">
        <v>78</v>
      </c>
      <c r="B160" s="551"/>
      <c r="C160" s="552"/>
      <c r="D160" s="549"/>
      <c r="E160" s="549"/>
      <c r="F160" s="550"/>
      <c r="G160" s="29"/>
      <c r="H160" s="30"/>
      <c r="I160" s="30"/>
      <c r="J160" s="30"/>
      <c r="K160" s="31"/>
      <c r="L160" s="32"/>
      <c r="M160" s="30"/>
      <c r="N160" s="30"/>
      <c r="O160" s="31"/>
      <c r="P160" s="33"/>
      <c r="Q160" s="30"/>
      <c r="R160" s="30"/>
      <c r="S160" s="34"/>
      <c r="T160" s="29"/>
      <c r="U160" s="30"/>
      <c r="V160" s="30"/>
      <c r="W160" s="30"/>
      <c r="X160" s="31"/>
      <c r="Y160" s="33"/>
      <c r="Z160" s="30"/>
      <c r="AA160" s="30"/>
      <c r="AB160" s="31"/>
      <c r="AC160" s="33"/>
      <c r="AD160" s="30"/>
      <c r="AE160" s="30"/>
      <c r="AF160" s="34"/>
      <c r="AG160" s="29"/>
      <c r="AH160" s="30"/>
      <c r="AI160" s="30"/>
      <c r="AJ160" s="30"/>
      <c r="AK160" s="31"/>
      <c r="AL160" s="33"/>
      <c r="AM160" s="30"/>
      <c r="AN160" s="30"/>
      <c r="AO160" s="31"/>
      <c r="AP160" s="32"/>
      <c r="AQ160" s="30"/>
      <c r="AR160" s="30"/>
      <c r="AS160" s="30"/>
      <c r="AT160" s="34"/>
      <c r="AU160" s="33"/>
      <c r="AV160" s="30"/>
      <c r="AW160" s="30"/>
      <c r="AX160" s="31"/>
      <c r="AY160" s="33"/>
      <c r="AZ160" s="30"/>
      <c r="BA160" s="30"/>
      <c r="BB160" s="31"/>
      <c r="BC160" s="32"/>
      <c r="BD160" s="30"/>
      <c r="BE160" s="30"/>
      <c r="BF160" s="30"/>
      <c r="BG160" s="34"/>
    </row>
    <row r="161" spans="1:59" s="28" customFormat="1" ht="20.149999999999999" customHeight="1">
      <c r="A161" s="333"/>
      <c r="B161" s="551"/>
      <c r="C161" s="552"/>
      <c r="D161" s="549"/>
      <c r="E161" s="549"/>
      <c r="F161" s="550"/>
      <c r="G161" s="22"/>
      <c r="H161" s="23"/>
      <c r="I161" s="23"/>
      <c r="J161" s="23"/>
      <c r="K161" s="24"/>
      <c r="L161" s="25"/>
      <c r="M161" s="23"/>
      <c r="N161" s="23"/>
      <c r="O161" s="24"/>
      <c r="P161" s="26"/>
      <c r="Q161" s="23"/>
      <c r="R161" s="23"/>
      <c r="S161" s="27"/>
      <c r="T161" s="22"/>
      <c r="U161" s="23"/>
      <c r="V161" s="23"/>
      <c r="W161" s="23"/>
      <c r="X161" s="24"/>
      <c r="Y161" s="26"/>
      <c r="Z161" s="23"/>
      <c r="AA161" s="23"/>
      <c r="AB161" s="24"/>
      <c r="AC161" s="26"/>
      <c r="AD161" s="23"/>
      <c r="AE161" s="23"/>
      <c r="AF161" s="27"/>
      <c r="AG161" s="22"/>
      <c r="AH161" s="23"/>
      <c r="AI161" s="23"/>
      <c r="AJ161" s="23"/>
      <c r="AK161" s="24"/>
      <c r="AL161" s="26"/>
      <c r="AM161" s="23"/>
      <c r="AN161" s="23"/>
      <c r="AO161" s="24"/>
      <c r="AP161" s="25"/>
      <c r="AQ161" s="23"/>
      <c r="AR161" s="23"/>
      <c r="AS161" s="23"/>
      <c r="AT161" s="27"/>
      <c r="AU161" s="26"/>
      <c r="AV161" s="23"/>
      <c r="AW161" s="23"/>
      <c r="AX161" s="24"/>
      <c r="AY161" s="26"/>
      <c r="AZ161" s="23"/>
      <c r="BA161" s="23"/>
      <c r="BB161" s="24"/>
      <c r="BC161" s="25"/>
      <c r="BD161" s="23"/>
      <c r="BE161" s="23"/>
      <c r="BF161" s="23"/>
      <c r="BG161" s="27"/>
    </row>
    <row r="162" spans="1:59" s="28" customFormat="1" ht="10" customHeight="1">
      <c r="A162" s="333">
        <v>79</v>
      </c>
      <c r="B162" s="551"/>
      <c r="C162" s="552"/>
      <c r="D162" s="549"/>
      <c r="E162" s="549"/>
      <c r="F162" s="550"/>
      <c r="G162" s="29"/>
      <c r="H162" s="30"/>
      <c r="I162" s="30"/>
      <c r="J162" s="30"/>
      <c r="K162" s="31"/>
      <c r="L162" s="32"/>
      <c r="M162" s="30"/>
      <c r="N162" s="30"/>
      <c r="O162" s="31"/>
      <c r="P162" s="33"/>
      <c r="Q162" s="30"/>
      <c r="R162" s="30"/>
      <c r="S162" s="34"/>
      <c r="T162" s="29"/>
      <c r="U162" s="30"/>
      <c r="V162" s="30"/>
      <c r="W162" s="30"/>
      <c r="X162" s="31"/>
      <c r="Y162" s="33"/>
      <c r="Z162" s="30"/>
      <c r="AA162" s="30"/>
      <c r="AB162" s="31"/>
      <c r="AC162" s="33"/>
      <c r="AD162" s="30"/>
      <c r="AE162" s="30"/>
      <c r="AF162" s="34"/>
      <c r="AG162" s="29"/>
      <c r="AH162" s="30"/>
      <c r="AI162" s="30"/>
      <c r="AJ162" s="30"/>
      <c r="AK162" s="31"/>
      <c r="AL162" s="33"/>
      <c r="AM162" s="30"/>
      <c r="AN162" s="30"/>
      <c r="AO162" s="31"/>
      <c r="AP162" s="32"/>
      <c r="AQ162" s="30"/>
      <c r="AR162" s="30"/>
      <c r="AS162" s="30"/>
      <c r="AT162" s="34"/>
      <c r="AU162" s="33"/>
      <c r="AV162" s="30"/>
      <c r="AW162" s="30"/>
      <c r="AX162" s="31"/>
      <c r="AY162" s="33"/>
      <c r="AZ162" s="30"/>
      <c r="BA162" s="30"/>
      <c r="BB162" s="31"/>
      <c r="BC162" s="32"/>
      <c r="BD162" s="30"/>
      <c r="BE162" s="30"/>
      <c r="BF162" s="30"/>
      <c r="BG162" s="34"/>
    </row>
    <row r="163" spans="1:59" s="28" customFormat="1" ht="20.149999999999999" customHeight="1">
      <c r="A163" s="333"/>
      <c r="B163" s="551"/>
      <c r="C163" s="552"/>
      <c r="D163" s="549"/>
      <c r="E163" s="549"/>
      <c r="F163" s="550"/>
      <c r="G163" s="22"/>
      <c r="H163" s="23"/>
      <c r="I163" s="23"/>
      <c r="J163" s="23"/>
      <c r="K163" s="24"/>
      <c r="L163" s="25"/>
      <c r="M163" s="23"/>
      <c r="N163" s="23"/>
      <c r="O163" s="24"/>
      <c r="P163" s="26"/>
      <c r="Q163" s="23"/>
      <c r="R163" s="23"/>
      <c r="S163" s="27"/>
      <c r="T163" s="22"/>
      <c r="U163" s="23"/>
      <c r="V163" s="23"/>
      <c r="W163" s="23"/>
      <c r="X163" s="24"/>
      <c r="Y163" s="26"/>
      <c r="Z163" s="23"/>
      <c r="AA163" s="23"/>
      <c r="AB163" s="24"/>
      <c r="AC163" s="26"/>
      <c r="AD163" s="23"/>
      <c r="AE163" s="23"/>
      <c r="AF163" s="27"/>
      <c r="AG163" s="22"/>
      <c r="AH163" s="23"/>
      <c r="AI163" s="23"/>
      <c r="AJ163" s="23"/>
      <c r="AK163" s="24"/>
      <c r="AL163" s="26"/>
      <c r="AM163" s="23"/>
      <c r="AN163" s="23"/>
      <c r="AO163" s="24"/>
      <c r="AP163" s="25"/>
      <c r="AQ163" s="23"/>
      <c r="AR163" s="23"/>
      <c r="AS163" s="23"/>
      <c r="AT163" s="27"/>
      <c r="AU163" s="26"/>
      <c r="AV163" s="23"/>
      <c r="AW163" s="23"/>
      <c r="AX163" s="24"/>
      <c r="AY163" s="26"/>
      <c r="AZ163" s="23"/>
      <c r="BA163" s="23"/>
      <c r="BB163" s="24"/>
      <c r="BC163" s="25"/>
      <c r="BD163" s="23"/>
      <c r="BE163" s="23"/>
      <c r="BF163" s="23"/>
      <c r="BG163" s="27"/>
    </row>
    <row r="164" spans="1:59" s="28" customFormat="1" ht="10" customHeight="1">
      <c r="A164" s="333">
        <v>80</v>
      </c>
      <c r="B164" s="551"/>
      <c r="C164" s="552"/>
      <c r="D164" s="549"/>
      <c r="E164" s="549"/>
      <c r="F164" s="550"/>
      <c r="G164" s="29"/>
      <c r="H164" s="30"/>
      <c r="I164" s="30"/>
      <c r="J164" s="30"/>
      <c r="K164" s="31"/>
      <c r="L164" s="32"/>
      <c r="M164" s="30"/>
      <c r="N164" s="30"/>
      <c r="O164" s="31"/>
      <c r="P164" s="33"/>
      <c r="Q164" s="30"/>
      <c r="R164" s="30"/>
      <c r="S164" s="34"/>
      <c r="T164" s="29"/>
      <c r="U164" s="30"/>
      <c r="V164" s="30"/>
      <c r="W164" s="30"/>
      <c r="X164" s="31"/>
      <c r="Y164" s="33"/>
      <c r="Z164" s="30"/>
      <c r="AA164" s="30"/>
      <c r="AB164" s="31"/>
      <c r="AC164" s="33"/>
      <c r="AD164" s="30"/>
      <c r="AE164" s="30"/>
      <c r="AF164" s="34"/>
      <c r="AG164" s="29"/>
      <c r="AH164" s="30"/>
      <c r="AI164" s="30"/>
      <c r="AJ164" s="30"/>
      <c r="AK164" s="31"/>
      <c r="AL164" s="33"/>
      <c r="AM164" s="30"/>
      <c r="AN164" s="30"/>
      <c r="AO164" s="31"/>
      <c r="AP164" s="32"/>
      <c r="AQ164" s="30"/>
      <c r="AR164" s="30"/>
      <c r="AS164" s="30"/>
      <c r="AT164" s="34"/>
      <c r="AU164" s="33"/>
      <c r="AV164" s="30"/>
      <c r="AW164" s="30"/>
      <c r="AX164" s="31"/>
      <c r="AY164" s="33"/>
      <c r="AZ164" s="30"/>
      <c r="BA164" s="30"/>
      <c r="BB164" s="31"/>
      <c r="BC164" s="32"/>
      <c r="BD164" s="30"/>
      <c r="BE164" s="30"/>
      <c r="BF164" s="30"/>
      <c r="BG164" s="34"/>
    </row>
    <row r="165" spans="1:59" s="28" customFormat="1" ht="20.149999999999999" customHeight="1">
      <c r="A165" s="333"/>
      <c r="B165" s="551"/>
      <c r="C165" s="552"/>
      <c r="D165" s="549"/>
      <c r="E165" s="549"/>
      <c r="F165" s="550"/>
      <c r="G165" s="22"/>
      <c r="H165" s="23"/>
      <c r="I165" s="23"/>
      <c r="J165" s="23"/>
      <c r="K165" s="24"/>
      <c r="L165" s="25"/>
      <c r="M165" s="23"/>
      <c r="N165" s="23"/>
      <c r="O165" s="24"/>
      <c r="P165" s="26"/>
      <c r="Q165" s="23"/>
      <c r="R165" s="23"/>
      <c r="S165" s="27"/>
      <c r="T165" s="22"/>
      <c r="U165" s="23"/>
      <c r="V165" s="23"/>
      <c r="W165" s="23"/>
      <c r="X165" s="24"/>
      <c r="Y165" s="26"/>
      <c r="Z165" s="23"/>
      <c r="AA165" s="23"/>
      <c r="AB165" s="24"/>
      <c r="AC165" s="26"/>
      <c r="AD165" s="23"/>
      <c r="AE165" s="23"/>
      <c r="AF165" s="27"/>
      <c r="AG165" s="22"/>
      <c r="AH165" s="23"/>
      <c r="AI165" s="23"/>
      <c r="AJ165" s="23"/>
      <c r="AK165" s="24"/>
      <c r="AL165" s="26"/>
      <c r="AM165" s="23"/>
      <c r="AN165" s="23"/>
      <c r="AO165" s="24"/>
      <c r="AP165" s="25"/>
      <c r="AQ165" s="23"/>
      <c r="AR165" s="23"/>
      <c r="AS165" s="23"/>
      <c r="AT165" s="27"/>
      <c r="AU165" s="26"/>
      <c r="AV165" s="23"/>
      <c r="AW165" s="23"/>
      <c r="AX165" s="24"/>
      <c r="AY165" s="26"/>
      <c r="AZ165" s="23"/>
      <c r="BA165" s="23"/>
      <c r="BB165" s="24"/>
      <c r="BC165" s="25"/>
      <c r="BD165" s="23"/>
      <c r="BE165" s="23"/>
      <c r="BF165" s="23"/>
      <c r="BG165" s="27"/>
    </row>
    <row r="166" spans="1:59" s="28" customFormat="1" ht="10" customHeight="1">
      <c r="A166" s="333">
        <v>81</v>
      </c>
      <c r="B166" s="551"/>
      <c r="C166" s="552"/>
      <c r="D166" s="549"/>
      <c r="E166" s="549"/>
      <c r="F166" s="550"/>
      <c r="G166" s="29"/>
      <c r="H166" s="30"/>
      <c r="I166" s="30"/>
      <c r="J166" s="30"/>
      <c r="K166" s="31"/>
      <c r="L166" s="32"/>
      <c r="M166" s="30"/>
      <c r="N166" s="30"/>
      <c r="O166" s="31"/>
      <c r="P166" s="33"/>
      <c r="Q166" s="30"/>
      <c r="R166" s="30"/>
      <c r="S166" s="34"/>
      <c r="T166" s="29"/>
      <c r="U166" s="30"/>
      <c r="V166" s="30"/>
      <c r="W166" s="30"/>
      <c r="X166" s="31"/>
      <c r="Y166" s="33"/>
      <c r="Z166" s="30"/>
      <c r="AA166" s="30"/>
      <c r="AB166" s="31"/>
      <c r="AC166" s="33"/>
      <c r="AD166" s="30"/>
      <c r="AE166" s="30"/>
      <c r="AF166" s="34"/>
      <c r="AG166" s="29"/>
      <c r="AH166" s="30"/>
      <c r="AI166" s="30"/>
      <c r="AJ166" s="30"/>
      <c r="AK166" s="31"/>
      <c r="AL166" s="33"/>
      <c r="AM166" s="30"/>
      <c r="AN166" s="30"/>
      <c r="AO166" s="31"/>
      <c r="AP166" s="32"/>
      <c r="AQ166" s="30"/>
      <c r="AR166" s="30"/>
      <c r="AS166" s="30"/>
      <c r="AT166" s="34"/>
      <c r="AU166" s="33"/>
      <c r="AV166" s="30"/>
      <c r="AW166" s="30"/>
      <c r="AX166" s="31"/>
      <c r="AY166" s="33"/>
      <c r="AZ166" s="30"/>
      <c r="BA166" s="30"/>
      <c r="BB166" s="31"/>
      <c r="BC166" s="32"/>
      <c r="BD166" s="30"/>
      <c r="BE166" s="30"/>
      <c r="BF166" s="30"/>
      <c r="BG166" s="34"/>
    </row>
    <row r="167" spans="1:59" s="28" customFormat="1" ht="20.149999999999999" customHeight="1">
      <c r="A167" s="333"/>
      <c r="B167" s="551"/>
      <c r="C167" s="552"/>
      <c r="D167" s="549"/>
      <c r="E167" s="549"/>
      <c r="F167" s="550"/>
      <c r="G167" s="22"/>
      <c r="H167" s="23"/>
      <c r="I167" s="23"/>
      <c r="J167" s="23"/>
      <c r="K167" s="24"/>
      <c r="L167" s="25"/>
      <c r="M167" s="23"/>
      <c r="N167" s="23"/>
      <c r="O167" s="24"/>
      <c r="P167" s="26"/>
      <c r="Q167" s="23"/>
      <c r="R167" s="23"/>
      <c r="S167" s="27"/>
      <c r="T167" s="22"/>
      <c r="U167" s="23"/>
      <c r="V167" s="23"/>
      <c r="W167" s="23"/>
      <c r="X167" s="24"/>
      <c r="Y167" s="26"/>
      <c r="Z167" s="23"/>
      <c r="AA167" s="23"/>
      <c r="AB167" s="24"/>
      <c r="AC167" s="26"/>
      <c r="AD167" s="23"/>
      <c r="AE167" s="23"/>
      <c r="AF167" s="27"/>
      <c r="AG167" s="22"/>
      <c r="AH167" s="23"/>
      <c r="AI167" s="23"/>
      <c r="AJ167" s="23"/>
      <c r="AK167" s="24"/>
      <c r="AL167" s="26"/>
      <c r="AM167" s="23"/>
      <c r="AN167" s="23"/>
      <c r="AO167" s="24"/>
      <c r="AP167" s="25"/>
      <c r="AQ167" s="23"/>
      <c r="AR167" s="23"/>
      <c r="AS167" s="23"/>
      <c r="AT167" s="27"/>
      <c r="AU167" s="26"/>
      <c r="AV167" s="23"/>
      <c r="AW167" s="23"/>
      <c r="AX167" s="24"/>
      <c r="AY167" s="26"/>
      <c r="AZ167" s="23"/>
      <c r="BA167" s="23"/>
      <c r="BB167" s="24"/>
      <c r="BC167" s="25"/>
      <c r="BD167" s="23"/>
      <c r="BE167" s="23"/>
      <c r="BF167" s="23"/>
      <c r="BG167" s="27"/>
    </row>
    <row r="168" spans="1:59" s="28" customFormat="1" ht="10" customHeight="1">
      <c r="A168" s="333">
        <v>82</v>
      </c>
      <c r="B168" s="551"/>
      <c r="C168" s="552"/>
      <c r="D168" s="549"/>
      <c r="E168" s="549"/>
      <c r="F168" s="550"/>
      <c r="G168" s="29"/>
      <c r="H168" s="30"/>
      <c r="I168" s="30"/>
      <c r="J168" s="30"/>
      <c r="K168" s="31"/>
      <c r="L168" s="32"/>
      <c r="M168" s="30"/>
      <c r="N168" s="30"/>
      <c r="O168" s="31"/>
      <c r="P168" s="33"/>
      <c r="Q168" s="30"/>
      <c r="R168" s="30"/>
      <c r="S168" s="34"/>
      <c r="T168" s="29"/>
      <c r="U168" s="30"/>
      <c r="V168" s="30"/>
      <c r="W168" s="30"/>
      <c r="X168" s="31"/>
      <c r="Y168" s="33"/>
      <c r="Z168" s="30"/>
      <c r="AA168" s="30"/>
      <c r="AB168" s="31"/>
      <c r="AC168" s="33"/>
      <c r="AD168" s="30"/>
      <c r="AE168" s="30"/>
      <c r="AF168" s="34"/>
      <c r="AG168" s="29"/>
      <c r="AH168" s="30"/>
      <c r="AI168" s="30"/>
      <c r="AJ168" s="30"/>
      <c r="AK168" s="31"/>
      <c r="AL168" s="33"/>
      <c r="AM168" s="30"/>
      <c r="AN168" s="30"/>
      <c r="AO168" s="31"/>
      <c r="AP168" s="32"/>
      <c r="AQ168" s="30"/>
      <c r="AR168" s="30"/>
      <c r="AS168" s="30"/>
      <c r="AT168" s="34"/>
      <c r="AU168" s="33"/>
      <c r="AV168" s="30"/>
      <c r="AW168" s="30"/>
      <c r="AX168" s="31"/>
      <c r="AY168" s="33"/>
      <c r="AZ168" s="30"/>
      <c r="BA168" s="30"/>
      <c r="BB168" s="31"/>
      <c r="BC168" s="32"/>
      <c r="BD168" s="30"/>
      <c r="BE168" s="30"/>
      <c r="BF168" s="30"/>
      <c r="BG168" s="34"/>
    </row>
    <row r="169" spans="1:59" s="28" customFormat="1" ht="20.149999999999999" customHeight="1">
      <c r="A169" s="333"/>
      <c r="B169" s="551"/>
      <c r="C169" s="552"/>
      <c r="D169" s="549"/>
      <c r="E169" s="549"/>
      <c r="F169" s="550"/>
      <c r="G169" s="22"/>
      <c r="H169" s="23"/>
      <c r="I169" s="23"/>
      <c r="J169" s="23"/>
      <c r="K169" s="24"/>
      <c r="L169" s="25"/>
      <c r="M169" s="23"/>
      <c r="N169" s="23"/>
      <c r="O169" s="24"/>
      <c r="P169" s="26"/>
      <c r="Q169" s="23"/>
      <c r="R169" s="23"/>
      <c r="S169" s="27"/>
      <c r="T169" s="22"/>
      <c r="U169" s="23"/>
      <c r="V169" s="23"/>
      <c r="W169" s="23"/>
      <c r="X169" s="24"/>
      <c r="Y169" s="26"/>
      <c r="Z169" s="23"/>
      <c r="AA169" s="23"/>
      <c r="AB169" s="24"/>
      <c r="AC169" s="26"/>
      <c r="AD169" s="23"/>
      <c r="AE169" s="23"/>
      <c r="AF169" s="27"/>
      <c r="AG169" s="22"/>
      <c r="AH169" s="23"/>
      <c r="AI169" s="23"/>
      <c r="AJ169" s="23"/>
      <c r="AK169" s="24"/>
      <c r="AL169" s="26"/>
      <c r="AM169" s="23"/>
      <c r="AN169" s="23"/>
      <c r="AO169" s="24"/>
      <c r="AP169" s="25"/>
      <c r="AQ169" s="23"/>
      <c r="AR169" s="23"/>
      <c r="AS169" s="23"/>
      <c r="AT169" s="27"/>
      <c r="AU169" s="26"/>
      <c r="AV169" s="23"/>
      <c r="AW169" s="23"/>
      <c r="AX169" s="24"/>
      <c r="AY169" s="26"/>
      <c r="AZ169" s="23"/>
      <c r="BA169" s="23"/>
      <c r="BB169" s="24"/>
      <c r="BC169" s="25"/>
      <c r="BD169" s="23"/>
      <c r="BE169" s="23"/>
      <c r="BF169" s="23"/>
      <c r="BG169" s="27"/>
    </row>
    <row r="170" spans="1:59" s="28" customFormat="1" ht="10" customHeight="1">
      <c r="A170" s="333">
        <v>83</v>
      </c>
      <c r="B170" s="551"/>
      <c r="C170" s="552"/>
      <c r="D170" s="549"/>
      <c r="E170" s="549"/>
      <c r="F170" s="550"/>
      <c r="G170" s="29"/>
      <c r="H170" s="30"/>
      <c r="I170" s="30"/>
      <c r="J170" s="30"/>
      <c r="K170" s="31"/>
      <c r="L170" s="32"/>
      <c r="M170" s="30"/>
      <c r="N170" s="30"/>
      <c r="O170" s="31"/>
      <c r="P170" s="33"/>
      <c r="Q170" s="30"/>
      <c r="R170" s="30"/>
      <c r="S170" s="34"/>
      <c r="T170" s="29"/>
      <c r="U170" s="30"/>
      <c r="V170" s="30"/>
      <c r="W170" s="30"/>
      <c r="X170" s="31"/>
      <c r="Y170" s="33"/>
      <c r="Z170" s="30"/>
      <c r="AA170" s="30"/>
      <c r="AB170" s="31"/>
      <c r="AC170" s="33"/>
      <c r="AD170" s="30"/>
      <c r="AE170" s="30"/>
      <c r="AF170" s="34"/>
      <c r="AG170" s="29"/>
      <c r="AH170" s="30"/>
      <c r="AI170" s="30"/>
      <c r="AJ170" s="30"/>
      <c r="AK170" s="31"/>
      <c r="AL170" s="33"/>
      <c r="AM170" s="30"/>
      <c r="AN170" s="30"/>
      <c r="AO170" s="31"/>
      <c r="AP170" s="32"/>
      <c r="AQ170" s="30"/>
      <c r="AR170" s="30"/>
      <c r="AS170" s="30"/>
      <c r="AT170" s="34"/>
      <c r="AU170" s="33"/>
      <c r="AV170" s="30"/>
      <c r="AW170" s="30"/>
      <c r="AX170" s="31"/>
      <c r="AY170" s="33"/>
      <c r="AZ170" s="30"/>
      <c r="BA170" s="30"/>
      <c r="BB170" s="31"/>
      <c r="BC170" s="32"/>
      <c r="BD170" s="30"/>
      <c r="BE170" s="30"/>
      <c r="BF170" s="30"/>
      <c r="BG170" s="34"/>
    </row>
    <row r="171" spans="1:59" s="28" customFormat="1" ht="20.149999999999999" customHeight="1">
      <c r="A171" s="333"/>
      <c r="B171" s="551"/>
      <c r="C171" s="552"/>
      <c r="D171" s="549"/>
      <c r="E171" s="549"/>
      <c r="F171" s="550"/>
      <c r="G171" s="22"/>
      <c r="H171" s="23"/>
      <c r="I171" s="23"/>
      <c r="J171" s="23"/>
      <c r="K171" s="24"/>
      <c r="L171" s="25"/>
      <c r="M171" s="23"/>
      <c r="N171" s="23"/>
      <c r="O171" s="24"/>
      <c r="P171" s="26"/>
      <c r="Q171" s="23"/>
      <c r="R171" s="23"/>
      <c r="S171" s="27"/>
      <c r="T171" s="22"/>
      <c r="U171" s="23"/>
      <c r="V171" s="23"/>
      <c r="W171" s="23"/>
      <c r="X171" s="24"/>
      <c r="Y171" s="26"/>
      <c r="Z171" s="23"/>
      <c r="AA171" s="23"/>
      <c r="AB171" s="24"/>
      <c r="AC171" s="26"/>
      <c r="AD171" s="23"/>
      <c r="AE171" s="23"/>
      <c r="AF171" s="27"/>
      <c r="AG171" s="22"/>
      <c r="AH171" s="23"/>
      <c r="AI171" s="23"/>
      <c r="AJ171" s="23"/>
      <c r="AK171" s="24"/>
      <c r="AL171" s="26"/>
      <c r="AM171" s="23"/>
      <c r="AN171" s="23"/>
      <c r="AO171" s="24"/>
      <c r="AP171" s="25"/>
      <c r="AQ171" s="23"/>
      <c r="AR171" s="23"/>
      <c r="AS171" s="23"/>
      <c r="AT171" s="27"/>
      <c r="AU171" s="26"/>
      <c r="AV171" s="23"/>
      <c r="AW171" s="23"/>
      <c r="AX171" s="24"/>
      <c r="AY171" s="26"/>
      <c r="AZ171" s="23"/>
      <c r="BA171" s="23"/>
      <c r="BB171" s="24"/>
      <c r="BC171" s="25"/>
      <c r="BD171" s="23"/>
      <c r="BE171" s="23"/>
      <c r="BF171" s="23"/>
      <c r="BG171" s="27"/>
    </row>
    <row r="172" spans="1:59" s="28" customFormat="1" ht="10" customHeight="1">
      <c r="A172" s="333">
        <v>84</v>
      </c>
      <c r="B172" s="551"/>
      <c r="C172" s="552"/>
      <c r="D172" s="549"/>
      <c r="E172" s="549"/>
      <c r="F172" s="550"/>
      <c r="G172" s="29"/>
      <c r="H172" s="30"/>
      <c r="I172" s="30"/>
      <c r="J172" s="30"/>
      <c r="K172" s="31"/>
      <c r="L172" s="32"/>
      <c r="M172" s="30"/>
      <c r="N172" s="30"/>
      <c r="O172" s="31"/>
      <c r="P172" s="33"/>
      <c r="Q172" s="30"/>
      <c r="R172" s="30"/>
      <c r="S172" s="34"/>
      <c r="T172" s="29"/>
      <c r="U172" s="30"/>
      <c r="V172" s="30"/>
      <c r="W172" s="30"/>
      <c r="X172" s="31"/>
      <c r="Y172" s="33"/>
      <c r="Z172" s="30"/>
      <c r="AA172" s="30"/>
      <c r="AB172" s="31"/>
      <c r="AC172" s="33"/>
      <c r="AD172" s="30"/>
      <c r="AE172" s="30"/>
      <c r="AF172" s="34"/>
      <c r="AG172" s="29"/>
      <c r="AH172" s="30"/>
      <c r="AI172" s="30"/>
      <c r="AJ172" s="30"/>
      <c r="AK172" s="31"/>
      <c r="AL172" s="33"/>
      <c r="AM172" s="30"/>
      <c r="AN172" s="30"/>
      <c r="AO172" s="31"/>
      <c r="AP172" s="32"/>
      <c r="AQ172" s="30"/>
      <c r="AR172" s="30"/>
      <c r="AS172" s="30"/>
      <c r="AT172" s="34"/>
      <c r="AU172" s="33"/>
      <c r="AV172" s="30"/>
      <c r="AW172" s="30"/>
      <c r="AX172" s="31"/>
      <c r="AY172" s="33"/>
      <c r="AZ172" s="30"/>
      <c r="BA172" s="30"/>
      <c r="BB172" s="31"/>
      <c r="BC172" s="32"/>
      <c r="BD172" s="30"/>
      <c r="BE172" s="30"/>
      <c r="BF172" s="30"/>
      <c r="BG172" s="34"/>
    </row>
    <row r="173" spans="1:59" s="28" customFormat="1" ht="20.149999999999999" customHeight="1">
      <c r="A173" s="333"/>
      <c r="B173" s="551"/>
      <c r="C173" s="552"/>
      <c r="D173" s="549"/>
      <c r="E173" s="549"/>
      <c r="F173" s="550"/>
      <c r="G173" s="22"/>
      <c r="H173" s="23"/>
      <c r="I173" s="23"/>
      <c r="J173" s="23"/>
      <c r="K173" s="24"/>
      <c r="L173" s="25"/>
      <c r="M173" s="23"/>
      <c r="N173" s="23"/>
      <c r="O173" s="24"/>
      <c r="P173" s="26"/>
      <c r="Q173" s="23"/>
      <c r="R173" s="23"/>
      <c r="S173" s="27"/>
      <c r="T173" s="22"/>
      <c r="U173" s="23"/>
      <c r="V173" s="23"/>
      <c r="W173" s="23"/>
      <c r="X173" s="24"/>
      <c r="Y173" s="26"/>
      <c r="Z173" s="23"/>
      <c r="AA173" s="23"/>
      <c r="AB173" s="24"/>
      <c r="AC173" s="26"/>
      <c r="AD173" s="23"/>
      <c r="AE173" s="23"/>
      <c r="AF173" s="27"/>
      <c r="AG173" s="22"/>
      <c r="AH173" s="23"/>
      <c r="AI173" s="23"/>
      <c r="AJ173" s="23"/>
      <c r="AK173" s="24"/>
      <c r="AL173" s="26"/>
      <c r="AM173" s="23"/>
      <c r="AN173" s="23"/>
      <c r="AO173" s="24"/>
      <c r="AP173" s="25"/>
      <c r="AQ173" s="23"/>
      <c r="AR173" s="23"/>
      <c r="AS173" s="23"/>
      <c r="AT173" s="27"/>
      <c r="AU173" s="26"/>
      <c r="AV173" s="23"/>
      <c r="AW173" s="23"/>
      <c r="AX173" s="24"/>
      <c r="AY173" s="26"/>
      <c r="AZ173" s="23"/>
      <c r="BA173" s="23"/>
      <c r="BB173" s="24"/>
      <c r="BC173" s="25"/>
      <c r="BD173" s="23"/>
      <c r="BE173" s="23"/>
      <c r="BF173" s="23"/>
      <c r="BG173" s="27"/>
    </row>
    <row r="174" spans="1:59" s="28" customFormat="1" ht="10" customHeight="1">
      <c r="A174" s="333">
        <v>85</v>
      </c>
      <c r="B174" s="551"/>
      <c r="C174" s="552"/>
      <c r="D174" s="549"/>
      <c r="E174" s="549"/>
      <c r="F174" s="550"/>
      <c r="G174" s="29"/>
      <c r="H174" s="30"/>
      <c r="I174" s="30"/>
      <c r="J174" s="30"/>
      <c r="K174" s="31"/>
      <c r="L174" s="32"/>
      <c r="M174" s="30"/>
      <c r="N174" s="30"/>
      <c r="O174" s="31"/>
      <c r="P174" s="33"/>
      <c r="Q174" s="30"/>
      <c r="R174" s="30"/>
      <c r="S174" s="34"/>
      <c r="T174" s="29"/>
      <c r="U174" s="30"/>
      <c r="V174" s="30"/>
      <c r="W174" s="30"/>
      <c r="X174" s="31"/>
      <c r="Y174" s="33"/>
      <c r="Z174" s="30"/>
      <c r="AA174" s="30"/>
      <c r="AB174" s="31"/>
      <c r="AC174" s="33"/>
      <c r="AD174" s="30"/>
      <c r="AE174" s="30"/>
      <c r="AF174" s="34"/>
      <c r="AG174" s="29"/>
      <c r="AH174" s="30"/>
      <c r="AI174" s="30"/>
      <c r="AJ174" s="30"/>
      <c r="AK174" s="31"/>
      <c r="AL174" s="33"/>
      <c r="AM174" s="30"/>
      <c r="AN174" s="30"/>
      <c r="AO174" s="31"/>
      <c r="AP174" s="32"/>
      <c r="AQ174" s="30"/>
      <c r="AR174" s="30"/>
      <c r="AS174" s="30"/>
      <c r="AT174" s="34"/>
      <c r="AU174" s="33"/>
      <c r="AV174" s="30"/>
      <c r="AW174" s="30"/>
      <c r="AX174" s="31"/>
      <c r="AY174" s="33"/>
      <c r="AZ174" s="30"/>
      <c r="BA174" s="30"/>
      <c r="BB174" s="31"/>
      <c r="BC174" s="32"/>
      <c r="BD174" s="30"/>
      <c r="BE174" s="30"/>
      <c r="BF174" s="30"/>
      <c r="BG174" s="34"/>
    </row>
    <row r="175" spans="1:59" s="28" customFormat="1" ht="20.149999999999999" customHeight="1">
      <c r="A175" s="333"/>
      <c r="B175" s="551"/>
      <c r="C175" s="552"/>
      <c r="D175" s="549"/>
      <c r="E175" s="549"/>
      <c r="F175" s="550"/>
      <c r="G175" s="22"/>
      <c r="H175" s="23"/>
      <c r="I175" s="23"/>
      <c r="J175" s="23"/>
      <c r="K175" s="24"/>
      <c r="L175" s="25"/>
      <c r="M175" s="23"/>
      <c r="N175" s="23"/>
      <c r="O175" s="24"/>
      <c r="P175" s="26"/>
      <c r="Q175" s="23"/>
      <c r="R175" s="23"/>
      <c r="S175" s="27"/>
      <c r="T175" s="22"/>
      <c r="U175" s="23"/>
      <c r="V175" s="23"/>
      <c r="W175" s="23"/>
      <c r="X175" s="24"/>
      <c r="Y175" s="26"/>
      <c r="Z175" s="23"/>
      <c r="AA175" s="23"/>
      <c r="AB175" s="24"/>
      <c r="AC175" s="26"/>
      <c r="AD175" s="23"/>
      <c r="AE175" s="23"/>
      <c r="AF175" s="27"/>
      <c r="AG175" s="22"/>
      <c r="AH175" s="23"/>
      <c r="AI175" s="23"/>
      <c r="AJ175" s="23"/>
      <c r="AK175" s="24"/>
      <c r="AL175" s="26"/>
      <c r="AM175" s="23"/>
      <c r="AN175" s="23"/>
      <c r="AO175" s="24"/>
      <c r="AP175" s="25"/>
      <c r="AQ175" s="23"/>
      <c r="AR175" s="23"/>
      <c r="AS175" s="23"/>
      <c r="AT175" s="27"/>
      <c r="AU175" s="26"/>
      <c r="AV175" s="23"/>
      <c r="AW175" s="23"/>
      <c r="AX175" s="24"/>
      <c r="AY175" s="26"/>
      <c r="AZ175" s="23"/>
      <c r="BA175" s="23"/>
      <c r="BB175" s="24"/>
      <c r="BC175" s="25"/>
      <c r="BD175" s="23"/>
      <c r="BE175" s="23"/>
      <c r="BF175" s="23"/>
      <c r="BG175" s="27"/>
    </row>
    <row r="176" spans="1:59" s="28" customFormat="1" ht="10" customHeight="1">
      <c r="A176" s="333">
        <v>86</v>
      </c>
      <c r="B176" s="551"/>
      <c r="C176" s="552"/>
      <c r="D176" s="549"/>
      <c r="E176" s="549"/>
      <c r="F176" s="550"/>
      <c r="G176" s="29"/>
      <c r="H176" s="30"/>
      <c r="I176" s="30"/>
      <c r="J176" s="30"/>
      <c r="K176" s="31"/>
      <c r="L176" s="32"/>
      <c r="M176" s="30"/>
      <c r="N176" s="30"/>
      <c r="O176" s="31"/>
      <c r="P176" s="33"/>
      <c r="Q176" s="30"/>
      <c r="R176" s="30"/>
      <c r="S176" s="34"/>
      <c r="T176" s="29"/>
      <c r="U176" s="30"/>
      <c r="V176" s="30"/>
      <c r="W176" s="30"/>
      <c r="X176" s="31"/>
      <c r="Y176" s="33"/>
      <c r="Z176" s="30"/>
      <c r="AA176" s="30"/>
      <c r="AB176" s="31"/>
      <c r="AC176" s="33"/>
      <c r="AD176" s="30"/>
      <c r="AE176" s="30"/>
      <c r="AF176" s="34"/>
      <c r="AG176" s="29"/>
      <c r="AH176" s="30"/>
      <c r="AI176" s="30"/>
      <c r="AJ176" s="30"/>
      <c r="AK176" s="31"/>
      <c r="AL176" s="33"/>
      <c r="AM176" s="30"/>
      <c r="AN176" s="30"/>
      <c r="AO176" s="31"/>
      <c r="AP176" s="32"/>
      <c r="AQ176" s="30"/>
      <c r="AR176" s="30"/>
      <c r="AS176" s="30"/>
      <c r="AT176" s="34"/>
      <c r="AU176" s="33"/>
      <c r="AV176" s="30"/>
      <c r="AW176" s="30"/>
      <c r="AX176" s="31"/>
      <c r="AY176" s="33"/>
      <c r="AZ176" s="30"/>
      <c r="BA176" s="30"/>
      <c r="BB176" s="31"/>
      <c r="BC176" s="32"/>
      <c r="BD176" s="30"/>
      <c r="BE176" s="30"/>
      <c r="BF176" s="30"/>
      <c r="BG176" s="34"/>
    </row>
    <row r="177" spans="1:59" s="28" customFormat="1" ht="20.149999999999999" customHeight="1">
      <c r="A177" s="333"/>
      <c r="B177" s="551"/>
      <c r="C177" s="552"/>
      <c r="D177" s="549"/>
      <c r="E177" s="549"/>
      <c r="F177" s="550"/>
      <c r="G177" s="22"/>
      <c r="H177" s="23"/>
      <c r="I177" s="23"/>
      <c r="J177" s="23"/>
      <c r="K177" s="24"/>
      <c r="L177" s="25"/>
      <c r="M177" s="23"/>
      <c r="N177" s="23"/>
      <c r="O177" s="24"/>
      <c r="P177" s="26"/>
      <c r="Q177" s="23"/>
      <c r="R177" s="23"/>
      <c r="S177" s="27"/>
      <c r="T177" s="22"/>
      <c r="U177" s="23"/>
      <c r="V177" s="23"/>
      <c r="W177" s="23"/>
      <c r="X177" s="24"/>
      <c r="Y177" s="26"/>
      <c r="Z177" s="23"/>
      <c r="AA177" s="23"/>
      <c r="AB177" s="24"/>
      <c r="AC177" s="26"/>
      <c r="AD177" s="23"/>
      <c r="AE177" s="23"/>
      <c r="AF177" s="27"/>
      <c r="AG177" s="22"/>
      <c r="AH177" s="23"/>
      <c r="AI177" s="23"/>
      <c r="AJ177" s="23"/>
      <c r="AK177" s="24"/>
      <c r="AL177" s="26"/>
      <c r="AM177" s="23"/>
      <c r="AN177" s="23"/>
      <c r="AO177" s="24"/>
      <c r="AP177" s="25"/>
      <c r="AQ177" s="23"/>
      <c r="AR177" s="23"/>
      <c r="AS177" s="23"/>
      <c r="AT177" s="27"/>
      <c r="AU177" s="26"/>
      <c r="AV177" s="23"/>
      <c r="AW177" s="23"/>
      <c r="AX177" s="24"/>
      <c r="AY177" s="26"/>
      <c r="AZ177" s="23"/>
      <c r="BA177" s="23"/>
      <c r="BB177" s="24"/>
      <c r="BC177" s="25"/>
      <c r="BD177" s="23"/>
      <c r="BE177" s="23"/>
      <c r="BF177" s="23"/>
      <c r="BG177" s="27"/>
    </row>
    <row r="178" spans="1:59" s="28" customFormat="1" ht="10" customHeight="1">
      <c r="A178" s="333">
        <v>87</v>
      </c>
      <c r="B178" s="551"/>
      <c r="C178" s="552"/>
      <c r="D178" s="549"/>
      <c r="E178" s="549"/>
      <c r="F178" s="550"/>
      <c r="G178" s="29"/>
      <c r="H178" s="30"/>
      <c r="I178" s="30"/>
      <c r="J178" s="30"/>
      <c r="K178" s="31"/>
      <c r="L178" s="32"/>
      <c r="M178" s="30"/>
      <c r="N178" s="30"/>
      <c r="O178" s="31"/>
      <c r="P178" s="33"/>
      <c r="Q178" s="30"/>
      <c r="R178" s="30"/>
      <c r="S178" s="34"/>
      <c r="T178" s="29"/>
      <c r="U178" s="30"/>
      <c r="V178" s="30"/>
      <c r="W178" s="30"/>
      <c r="X178" s="31"/>
      <c r="Y178" s="33"/>
      <c r="Z178" s="30"/>
      <c r="AA178" s="30"/>
      <c r="AB178" s="31"/>
      <c r="AC178" s="33"/>
      <c r="AD178" s="30"/>
      <c r="AE178" s="30"/>
      <c r="AF178" s="34"/>
      <c r="AG178" s="29"/>
      <c r="AH178" s="30"/>
      <c r="AI178" s="30"/>
      <c r="AJ178" s="30"/>
      <c r="AK178" s="31"/>
      <c r="AL178" s="33"/>
      <c r="AM178" s="30"/>
      <c r="AN178" s="30"/>
      <c r="AO178" s="31"/>
      <c r="AP178" s="32"/>
      <c r="AQ178" s="30"/>
      <c r="AR178" s="30"/>
      <c r="AS178" s="30"/>
      <c r="AT178" s="34"/>
      <c r="AU178" s="33"/>
      <c r="AV178" s="30"/>
      <c r="AW178" s="30"/>
      <c r="AX178" s="31"/>
      <c r="AY178" s="33"/>
      <c r="AZ178" s="30"/>
      <c r="BA178" s="30"/>
      <c r="BB178" s="31"/>
      <c r="BC178" s="32"/>
      <c r="BD178" s="30"/>
      <c r="BE178" s="30"/>
      <c r="BF178" s="30"/>
      <c r="BG178" s="34"/>
    </row>
    <row r="179" spans="1:59" s="28" customFormat="1" ht="20.149999999999999" customHeight="1">
      <c r="A179" s="333"/>
      <c r="B179" s="551"/>
      <c r="C179" s="552"/>
      <c r="D179" s="549"/>
      <c r="E179" s="549"/>
      <c r="F179" s="550"/>
      <c r="G179" s="22"/>
      <c r="H179" s="23"/>
      <c r="I179" s="23"/>
      <c r="J179" s="23"/>
      <c r="K179" s="24"/>
      <c r="L179" s="25"/>
      <c r="M179" s="23"/>
      <c r="N179" s="23"/>
      <c r="O179" s="24"/>
      <c r="P179" s="26"/>
      <c r="Q179" s="23"/>
      <c r="R179" s="23"/>
      <c r="S179" s="27"/>
      <c r="T179" s="22"/>
      <c r="U179" s="23"/>
      <c r="V179" s="23"/>
      <c r="W179" s="23"/>
      <c r="X179" s="24"/>
      <c r="Y179" s="26"/>
      <c r="Z179" s="23"/>
      <c r="AA179" s="23"/>
      <c r="AB179" s="24"/>
      <c r="AC179" s="26"/>
      <c r="AD179" s="23"/>
      <c r="AE179" s="23"/>
      <c r="AF179" s="27"/>
      <c r="AG179" s="22"/>
      <c r="AH179" s="23"/>
      <c r="AI179" s="23"/>
      <c r="AJ179" s="23"/>
      <c r="AK179" s="24"/>
      <c r="AL179" s="26"/>
      <c r="AM179" s="23"/>
      <c r="AN179" s="23"/>
      <c r="AO179" s="24"/>
      <c r="AP179" s="25"/>
      <c r="AQ179" s="23"/>
      <c r="AR179" s="23"/>
      <c r="AS179" s="23"/>
      <c r="AT179" s="27"/>
      <c r="AU179" s="26"/>
      <c r="AV179" s="23"/>
      <c r="AW179" s="23"/>
      <c r="AX179" s="24"/>
      <c r="AY179" s="26"/>
      <c r="AZ179" s="23"/>
      <c r="BA179" s="23"/>
      <c r="BB179" s="24"/>
      <c r="BC179" s="25"/>
      <c r="BD179" s="23"/>
      <c r="BE179" s="23"/>
      <c r="BF179" s="23"/>
      <c r="BG179" s="27"/>
    </row>
    <row r="180" spans="1:59" s="28" customFormat="1" ht="10" customHeight="1">
      <c r="A180" s="333">
        <v>88</v>
      </c>
      <c r="B180" s="551"/>
      <c r="C180" s="552"/>
      <c r="D180" s="549"/>
      <c r="E180" s="549"/>
      <c r="F180" s="550"/>
      <c r="G180" s="29"/>
      <c r="H180" s="30"/>
      <c r="I180" s="30"/>
      <c r="J180" s="30"/>
      <c r="K180" s="31"/>
      <c r="L180" s="32"/>
      <c r="M180" s="30"/>
      <c r="N180" s="30"/>
      <c r="O180" s="31"/>
      <c r="P180" s="33"/>
      <c r="Q180" s="30"/>
      <c r="R180" s="30"/>
      <c r="S180" s="34"/>
      <c r="T180" s="29"/>
      <c r="U180" s="30"/>
      <c r="V180" s="30"/>
      <c r="W180" s="30"/>
      <c r="X180" s="31"/>
      <c r="Y180" s="33"/>
      <c r="Z180" s="30"/>
      <c r="AA180" s="30"/>
      <c r="AB180" s="31"/>
      <c r="AC180" s="33"/>
      <c r="AD180" s="30"/>
      <c r="AE180" s="30"/>
      <c r="AF180" s="34"/>
      <c r="AG180" s="29"/>
      <c r="AH180" s="30"/>
      <c r="AI180" s="30"/>
      <c r="AJ180" s="30"/>
      <c r="AK180" s="31"/>
      <c r="AL180" s="33"/>
      <c r="AM180" s="30"/>
      <c r="AN180" s="30"/>
      <c r="AO180" s="31"/>
      <c r="AP180" s="32"/>
      <c r="AQ180" s="30"/>
      <c r="AR180" s="30"/>
      <c r="AS180" s="30"/>
      <c r="AT180" s="34"/>
      <c r="AU180" s="33"/>
      <c r="AV180" s="30"/>
      <c r="AW180" s="30"/>
      <c r="AX180" s="31"/>
      <c r="AY180" s="33"/>
      <c r="AZ180" s="30"/>
      <c r="BA180" s="30"/>
      <c r="BB180" s="31"/>
      <c r="BC180" s="32"/>
      <c r="BD180" s="30"/>
      <c r="BE180" s="30"/>
      <c r="BF180" s="30"/>
      <c r="BG180" s="34"/>
    </row>
    <row r="181" spans="1:59" s="28" customFormat="1" ht="20.149999999999999" customHeight="1">
      <c r="A181" s="333"/>
      <c r="B181" s="551"/>
      <c r="C181" s="552"/>
      <c r="D181" s="549"/>
      <c r="E181" s="549"/>
      <c r="F181" s="550"/>
      <c r="G181" s="22"/>
      <c r="H181" s="23"/>
      <c r="I181" s="23"/>
      <c r="J181" s="23"/>
      <c r="K181" s="24"/>
      <c r="L181" s="25"/>
      <c r="M181" s="23"/>
      <c r="N181" s="23"/>
      <c r="O181" s="24"/>
      <c r="P181" s="26"/>
      <c r="Q181" s="23"/>
      <c r="R181" s="23"/>
      <c r="S181" s="27"/>
      <c r="T181" s="22"/>
      <c r="U181" s="23"/>
      <c r="V181" s="23"/>
      <c r="W181" s="23"/>
      <c r="X181" s="24"/>
      <c r="Y181" s="26"/>
      <c r="Z181" s="23"/>
      <c r="AA181" s="23"/>
      <c r="AB181" s="24"/>
      <c r="AC181" s="26"/>
      <c r="AD181" s="23"/>
      <c r="AE181" s="23"/>
      <c r="AF181" s="27"/>
      <c r="AG181" s="22"/>
      <c r="AH181" s="23"/>
      <c r="AI181" s="23"/>
      <c r="AJ181" s="23"/>
      <c r="AK181" s="24"/>
      <c r="AL181" s="26"/>
      <c r="AM181" s="23"/>
      <c r="AN181" s="23"/>
      <c r="AO181" s="24"/>
      <c r="AP181" s="25"/>
      <c r="AQ181" s="23"/>
      <c r="AR181" s="23"/>
      <c r="AS181" s="23"/>
      <c r="AT181" s="27"/>
      <c r="AU181" s="26"/>
      <c r="AV181" s="23"/>
      <c r="AW181" s="23"/>
      <c r="AX181" s="24"/>
      <c r="AY181" s="26"/>
      <c r="AZ181" s="23"/>
      <c r="BA181" s="23"/>
      <c r="BB181" s="24"/>
      <c r="BC181" s="25"/>
      <c r="BD181" s="23"/>
      <c r="BE181" s="23"/>
      <c r="BF181" s="23"/>
      <c r="BG181" s="27"/>
    </row>
    <row r="182" spans="1:59" s="28" customFormat="1" ht="10" customHeight="1">
      <c r="A182" s="333">
        <v>89</v>
      </c>
      <c r="B182" s="551"/>
      <c r="C182" s="552"/>
      <c r="D182" s="549"/>
      <c r="E182" s="549"/>
      <c r="F182" s="550"/>
      <c r="G182" s="29"/>
      <c r="H182" s="30"/>
      <c r="I182" s="30"/>
      <c r="J182" s="30"/>
      <c r="K182" s="31"/>
      <c r="L182" s="32"/>
      <c r="M182" s="30"/>
      <c r="N182" s="30"/>
      <c r="O182" s="31"/>
      <c r="P182" s="33"/>
      <c r="Q182" s="30"/>
      <c r="R182" s="30"/>
      <c r="S182" s="34"/>
      <c r="T182" s="29"/>
      <c r="U182" s="30"/>
      <c r="V182" s="30"/>
      <c r="W182" s="30"/>
      <c r="X182" s="31"/>
      <c r="Y182" s="33"/>
      <c r="Z182" s="30"/>
      <c r="AA182" s="30"/>
      <c r="AB182" s="31"/>
      <c r="AC182" s="33"/>
      <c r="AD182" s="30"/>
      <c r="AE182" s="30"/>
      <c r="AF182" s="34"/>
      <c r="AG182" s="29"/>
      <c r="AH182" s="30"/>
      <c r="AI182" s="30"/>
      <c r="AJ182" s="30"/>
      <c r="AK182" s="31"/>
      <c r="AL182" s="33"/>
      <c r="AM182" s="30"/>
      <c r="AN182" s="30"/>
      <c r="AO182" s="31"/>
      <c r="AP182" s="32"/>
      <c r="AQ182" s="30"/>
      <c r="AR182" s="30"/>
      <c r="AS182" s="30"/>
      <c r="AT182" s="34"/>
      <c r="AU182" s="33"/>
      <c r="AV182" s="30"/>
      <c r="AW182" s="30"/>
      <c r="AX182" s="31"/>
      <c r="AY182" s="33"/>
      <c r="AZ182" s="30"/>
      <c r="BA182" s="30"/>
      <c r="BB182" s="31"/>
      <c r="BC182" s="32"/>
      <c r="BD182" s="30"/>
      <c r="BE182" s="30"/>
      <c r="BF182" s="30"/>
      <c r="BG182" s="34"/>
    </row>
    <row r="183" spans="1:59" s="28" customFormat="1" ht="20.149999999999999" customHeight="1">
      <c r="A183" s="333"/>
      <c r="B183" s="551"/>
      <c r="C183" s="552"/>
      <c r="D183" s="549"/>
      <c r="E183" s="549"/>
      <c r="F183" s="550"/>
      <c r="G183" s="22"/>
      <c r="H183" s="23"/>
      <c r="I183" s="23"/>
      <c r="J183" s="23"/>
      <c r="K183" s="24"/>
      <c r="L183" s="25"/>
      <c r="M183" s="23"/>
      <c r="N183" s="23"/>
      <c r="O183" s="24"/>
      <c r="P183" s="26"/>
      <c r="Q183" s="23"/>
      <c r="R183" s="23"/>
      <c r="S183" s="27"/>
      <c r="T183" s="22"/>
      <c r="U183" s="23"/>
      <c r="V183" s="23"/>
      <c r="W183" s="23"/>
      <c r="X183" s="24"/>
      <c r="Y183" s="26"/>
      <c r="Z183" s="23"/>
      <c r="AA183" s="23"/>
      <c r="AB183" s="24"/>
      <c r="AC183" s="26"/>
      <c r="AD183" s="23"/>
      <c r="AE183" s="23"/>
      <c r="AF183" s="27"/>
      <c r="AG183" s="22"/>
      <c r="AH183" s="23"/>
      <c r="AI183" s="23"/>
      <c r="AJ183" s="23"/>
      <c r="AK183" s="24"/>
      <c r="AL183" s="26"/>
      <c r="AM183" s="23"/>
      <c r="AN183" s="23"/>
      <c r="AO183" s="24"/>
      <c r="AP183" s="25"/>
      <c r="AQ183" s="23"/>
      <c r="AR183" s="23"/>
      <c r="AS183" s="23"/>
      <c r="AT183" s="27"/>
      <c r="AU183" s="26"/>
      <c r="AV183" s="23"/>
      <c r="AW183" s="23"/>
      <c r="AX183" s="24"/>
      <c r="AY183" s="26"/>
      <c r="AZ183" s="23"/>
      <c r="BA183" s="23"/>
      <c r="BB183" s="24"/>
      <c r="BC183" s="25"/>
      <c r="BD183" s="23"/>
      <c r="BE183" s="23"/>
      <c r="BF183" s="23"/>
      <c r="BG183" s="27"/>
    </row>
    <row r="184" spans="1:59" s="28" customFormat="1" ht="10" customHeight="1">
      <c r="A184" s="333">
        <v>90</v>
      </c>
      <c r="B184" s="551"/>
      <c r="C184" s="552"/>
      <c r="D184" s="549"/>
      <c r="E184" s="549"/>
      <c r="F184" s="550"/>
      <c r="G184" s="29"/>
      <c r="H184" s="30"/>
      <c r="I184" s="30"/>
      <c r="J184" s="30"/>
      <c r="K184" s="31"/>
      <c r="L184" s="32"/>
      <c r="M184" s="30"/>
      <c r="N184" s="30"/>
      <c r="O184" s="31"/>
      <c r="P184" s="33"/>
      <c r="Q184" s="30"/>
      <c r="R184" s="30"/>
      <c r="S184" s="34"/>
      <c r="T184" s="29"/>
      <c r="U184" s="30"/>
      <c r="V184" s="30"/>
      <c r="W184" s="30"/>
      <c r="X184" s="31"/>
      <c r="Y184" s="33"/>
      <c r="Z184" s="30"/>
      <c r="AA184" s="30"/>
      <c r="AB184" s="31"/>
      <c r="AC184" s="33"/>
      <c r="AD184" s="30"/>
      <c r="AE184" s="30"/>
      <c r="AF184" s="34"/>
      <c r="AG184" s="29"/>
      <c r="AH184" s="30"/>
      <c r="AI184" s="30"/>
      <c r="AJ184" s="30"/>
      <c r="AK184" s="31"/>
      <c r="AL184" s="33"/>
      <c r="AM184" s="30"/>
      <c r="AN184" s="30"/>
      <c r="AO184" s="31"/>
      <c r="AP184" s="32"/>
      <c r="AQ184" s="30"/>
      <c r="AR184" s="30"/>
      <c r="AS184" s="30"/>
      <c r="AT184" s="34"/>
      <c r="AU184" s="33"/>
      <c r="AV184" s="30"/>
      <c r="AW184" s="30"/>
      <c r="AX184" s="31"/>
      <c r="AY184" s="33"/>
      <c r="AZ184" s="30"/>
      <c r="BA184" s="30"/>
      <c r="BB184" s="31"/>
      <c r="BC184" s="32"/>
      <c r="BD184" s="30"/>
      <c r="BE184" s="30"/>
      <c r="BF184" s="30"/>
      <c r="BG184" s="34"/>
    </row>
    <row r="185" spans="1:59" s="28" customFormat="1" ht="20.149999999999999" customHeight="1">
      <c r="A185" s="333"/>
      <c r="B185" s="551"/>
      <c r="C185" s="552"/>
      <c r="D185" s="549"/>
      <c r="E185" s="549"/>
      <c r="F185" s="550"/>
      <c r="G185" s="22"/>
      <c r="H185" s="23"/>
      <c r="I185" s="23"/>
      <c r="J185" s="23"/>
      <c r="K185" s="24"/>
      <c r="L185" s="25"/>
      <c r="M185" s="23"/>
      <c r="N185" s="23"/>
      <c r="O185" s="24"/>
      <c r="P185" s="26"/>
      <c r="Q185" s="23"/>
      <c r="R185" s="23"/>
      <c r="S185" s="27"/>
      <c r="T185" s="22"/>
      <c r="U185" s="23"/>
      <c r="V185" s="23"/>
      <c r="W185" s="23"/>
      <c r="X185" s="24"/>
      <c r="Y185" s="26"/>
      <c r="Z185" s="23"/>
      <c r="AA185" s="23"/>
      <c r="AB185" s="24"/>
      <c r="AC185" s="26"/>
      <c r="AD185" s="23"/>
      <c r="AE185" s="23"/>
      <c r="AF185" s="27"/>
      <c r="AG185" s="22"/>
      <c r="AH185" s="23"/>
      <c r="AI185" s="23"/>
      <c r="AJ185" s="23"/>
      <c r="AK185" s="24"/>
      <c r="AL185" s="26"/>
      <c r="AM185" s="23"/>
      <c r="AN185" s="23"/>
      <c r="AO185" s="24"/>
      <c r="AP185" s="25"/>
      <c r="AQ185" s="23"/>
      <c r="AR185" s="23"/>
      <c r="AS185" s="23"/>
      <c r="AT185" s="27"/>
      <c r="AU185" s="26"/>
      <c r="AV185" s="23"/>
      <c r="AW185" s="23"/>
      <c r="AX185" s="24"/>
      <c r="AY185" s="26"/>
      <c r="AZ185" s="23"/>
      <c r="BA185" s="23"/>
      <c r="BB185" s="24"/>
      <c r="BC185" s="25"/>
      <c r="BD185" s="23"/>
      <c r="BE185" s="23"/>
      <c r="BF185" s="23"/>
      <c r="BG185" s="27"/>
    </row>
    <row r="186" spans="1:59" s="28" customFormat="1" ht="10" customHeight="1">
      <c r="A186" s="333">
        <v>91</v>
      </c>
      <c r="B186" s="551"/>
      <c r="C186" s="552"/>
      <c r="D186" s="549"/>
      <c r="E186" s="549"/>
      <c r="F186" s="550"/>
      <c r="G186" s="29"/>
      <c r="H186" s="30"/>
      <c r="I186" s="30"/>
      <c r="J186" s="30"/>
      <c r="K186" s="31"/>
      <c r="L186" s="32"/>
      <c r="M186" s="30"/>
      <c r="N186" s="30"/>
      <c r="O186" s="31"/>
      <c r="P186" s="33"/>
      <c r="Q186" s="30"/>
      <c r="R186" s="30"/>
      <c r="S186" s="34"/>
      <c r="T186" s="29"/>
      <c r="U186" s="30"/>
      <c r="V186" s="30"/>
      <c r="W186" s="30"/>
      <c r="X186" s="31"/>
      <c r="Y186" s="33"/>
      <c r="Z186" s="30"/>
      <c r="AA186" s="30"/>
      <c r="AB186" s="31"/>
      <c r="AC186" s="33"/>
      <c r="AD186" s="30"/>
      <c r="AE186" s="30"/>
      <c r="AF186" s="34"/>
      <c r="AG186" s="29"/>
      <c r="AH186" s="30"/>
      <c r="AI186" s="30"/>
      <c r="AJ186" s="30"/>
      <c r="AK186" s="31"/>
      <c r="AL186" s="33"/>
      <c r="AM186" s="30"/>
      <c r="AN186" s="30"/>
      <c r="AO186" s="31"/>
      <c r="AP186" s="32"/>
      <c r="AQ186" s="30"/>
      <c r="AR186" s="30"/>
      <c r="AS186" s="30"/>
      <c r="AT186" s="34"/>
      <c r="AU186" s="33"/>
      <c r="AV186" s="30"/>
      <c r="AW186" s="30"/>
      <c r="AX186" s="31"/>
      <c r="AY186" s="33"/>
      <c r="AZ186" s="30"/>
      <c r="BA186" s="30"/>
      <c r="BB186" s="31"/>
      <c r="BC186" s="32"/>
      <c r="BD186" s="30"/>
      <c r="BE186" s="30"/>
      <c r="BF186" s="30"/>
      <c r="BG186" s="34"/>
    </row>
    <row r="187" spans="1:59" s="28" customFormat="1" ht="20.149999999999999" customHeight="1">
      <c r="A187" s="333"/>
      <c r="B187" s="551"/>
      <c r="C187" s="552"/>
      <c r="D187" s="549"/>
      <c r="E187" s="549"/>
      <c r="F187" s="550"/>
      <c r="G187" s="22"/>
      <c r="H187" s="23"/>
      <c r="I187" s="23"/>
      <c r="J187" s="23"/>
      <c r="K187" s="24"/>
      <c r="L187" s="25"/>
      <c r="M187" s="23"/>
      <c r="N187" s="23"/>
      <c r="O187" s="24"/>
      <c r="P187" s="26"/>
      <c r="Q187" s="23"/>
      <c r="R187" s="23"/>
      <c r="S187" s="27"/>
      <c r="T187" s="22"/>
      <c r="U187" s="23"/>
      <c r="V187" s="23"/>
      <c r="W187" s="23"/>
      <c r="X187" s="24"/>
      <c r="Y187" s="26"/>
      <c r="Z187" s="23"/>
      <c r="AA187" s="23"/>
      <c r="AB187" s="24"/>
      <c r="AC187" s="26"/>
      <c r="AD187" s="23"/>
      <c r="AE187" s="23"/>
      <c r="AF187" s="27"/>
      <c r="AG187" s="22"/>
      <c r="AH187" s="23"/>
      <c r="AI187" s="23"/>
      <c r="AJ187" s="23"/>
      <c r="AK187" s="24"/>
      <c r="AL187" s="26"/>
      <c r="AM187" s="23"/>
      <c r="AN187" s="23"/>
      <c r="AO187" s="24"/>
      <c r="AP187" s="25"/>
      <c r="AQ187" s="23"/>
      <c r="AR187" s="23"/>
      <c r="AS187" s="23"/>
      <c r="AT187" s="27"/>
      <c r="AU187" s="26"/>
      <c r="AV187" s="23"/>
      <c r="AW187" s="23"/>
      <c r="AX187" s="24"/>
      <c r="AY187" s="26"/>
      <c r="AZ187" s="23"/>
      <c r="BA187" s="23"/>
      <c r="BB187" s="24"/>
      <c r="BC187" s="25"/>
      <c r="BD187" s="23"/>
      <c r="BE187" s="23"/>
      <c r="BF187" s="23"/>
      <c r="BG187" s="27"/>
    </row>
    <row r="188" spans="1:59" s="28" customFormat="1" ht="10" customHeight="1">
      <c r="A188" s="333">
        <v>92</v>
      </c>
      <c r="B188" s="551"/>
      <c r="C188" s="552"/>
      <c r="D188" s="549"/>
      <c r="E188" s="549"/>
      <c r="F188" s="550"/>
      <c r="G188" s="29"/>
      <c r="H188" s="30"/>
      <c r="I188" s="30"/>
      <c r="J188" s="30"/>
      <c r="K188" s="31"/>
      <c r="L188" s="32"/>
      <c r="M188" s="30"/>
      <c r="N188" s="30"/>
      <c r="O188" s="31"/>
      <c r="P188" s="33"/>
      <c r="Q188" s="30"/>
      <c r="R188" s="30"/>
      <c r="S188" s="34"/>
      <c r="T188" s="29"/>
      <c r="U188" s="30"/>
      <c r="V188" s="30"/>
      <c r="W188" s="30"/>
      <c r="X188" s="31"/>
      <c r="Y188" s="33"/>
      <c r="Z188" s="30"/>
      <c r="AA188" s="30"/>
      <c r="AB188" s="31"/>
      <c r="AC188" s="33"/>
      <c r="AD188" s="30"/>
      <c r="AE188" s="30"/>
      <c r="AF188" s="34"/>
      <c r="AG188" s="29"/>
      <c r="AH188" s="30"/>
      <c r="AI188" s="30"/>
      <c r="AJ188" s="30"/>
      <c r="AK188" s="31"/>
      <c r="AL188" s="33"/>
      <c r="AM188" s="30"/>
      <c r="AN188" s="30"/>
      <c r="AO188" s="31"/>
      <c r="AP188" s="32"/>
      <c r="AQ188" s="30"/>
      <c r="AR188" s="30"/>
      <c r="AS188" s="30"/>
      <c r="AT188" s="34"/>
      <c r="AU188" s="33"/>
      <c r="AV188" s="30"/>
      <c r="AW188" s="30"/>
      <c r="AX188" s="31"/>
      <c r="AY188" s="33"/>
      <c r="AZ188" s="30"/>
      <c r="BA188" s="30"/>
      <c r="BB188" s="31"/>
      <c r="BC188" s="32"/>
      <c r="BD188" s="30"/>
      <c r="BE188" s="30"/>
      <c r="BF188" s="30"/>
      <c r="BG188" s="34"/>
    </row>
    <row r="189" spans="1:59" s="28" customFormat="1" ht="20.149999999999999" customHeight="1">
      <c r="A189" s="333"/>
      <c r="B189" s="551"/>
      <c r="C189" s="552"/>
      <c r="D189" s="549"/>
      <c r="E189" s="549"/>
      <c r="F189" s="550"/>
      <c r="G189" s="22"/>
      <c r="H189" s="23"/>
      <c r="I189" s="23"/>
      <c r="J189" s="23"/>
      <c r="K189" s="24"/>
      <c r="L189" s="25"/>
      <c r="M189" s="23"/>
      <c r="N189" s="23"/>
      <c r="O189" s="24"/>
      <c r="P189" s="26"/>
      <c r="Q189" s="23"/>
      <c r="R189" s="23"/>
      <c r="S189" s="27"/>
      <c r="T189" s="22"/>
      <c r="U189" s="23"/>
      <c r="V189" s="23"/>
      <c r="W189" s="23"/>
      <c r="X189" s="24"/>
      <c r="Y189" s="26"/>
      <c r="Z189" s="23"/>
      <c r="AA189" s="23"/>
      <c r="AB189" s="24"/>
      <c r="AC189" s="26"/>
      <c r="AD189" s="23"/>
      <c r="AE189" s="23"/>
      <c r="AF189" s="27"/>
      <c r="AG189" s="22"/>
      <c r="AH189" s="23"/>
      <c r="AI189" s="23"/>
      <c r="AJ189" s="23"/>
      <c r="AK189" s="24"/>
      <c r="AL189" s="26"/>
      <c r="AM189" s="23"/>
      <c r="AN189" s="23"/>
      <c r="AO189" s="24"/>
      <c r="AP189" s="25"/>
      <c r="AQ189" s="23"/>
      <c r="AR189" s="23"/>
      <c r="AS189" s="23"/>
      <c r="AT189" s="27"/>
      <c r="AU189" s="26"/>
      <c r="AV189" s="23"/>
      <c r="AW189" s="23"/>
      <c r="AX189" s="24"/>
      <c r="AY189" s="26"/>
      <c r="AZ189" s="23"/>
      <c r="BA189" s="23"/>
      <c r="BB189" s="24"/>
      <c r="BC189" s="25"/>
      <c r="BD189" s="23"/>
      <c r="BE189" s="23"/>
      <c r="BF189" s="23"/>
      <c r="BG189" s="27"/>
    </row>
    <row r="190" spans="1:59" s="28" customFormat="1" ht="10" customHeight="1">
      <c r="A190" s="333">
        <v>93</v>
      </c>
      <c r="B190" s="551"/>
      <c r="C190" s="552"/>
      <c r="D190" s="549"/>
      <c r="E190" s="549"/>
      <c r="F190" s="550"/>
      <c r="G190" s="29"/>
      <c r="H190" s="30"/>
      <c r="I190" s="30"/>
      <c r="J190" s="30"/>
      <c r="K190" s="31"/>
      <c r="L190" s="32"/>
      <c r="M190" s="30"/>
      <c r="N190" s="30"/>
      <c r="O190" s="31"/>
      <c r="P190" s="33"/>
      <c r="Q190" s="30"/>
      <c r="R190" s="30"/>
      <c r="S190" s="34"/>
      <c r="T190" s="29"/>
      <c r="U190" s="30"/>
      <c r="V190" s="30"/>
      <c r="W190" s="30"/>
      <c r="X190" s="31"/>
      <c r="Y190" s="33"/>
      <c r="Z190" s="30"/>
      <c r="AA190" s="30"/>
      <c r="AB190" s="31"/>
      <c r="AC190" s="33"/>
      <c r="AD190" s="30"/>
      <c r="AE190" s="30"/>
      <c r="AF190" s="34"/>
      <c r="AG190" s="29"/>
      <c r="AH190" s="30"/>
      <c r="AI190" s="30"/>
      <c r="AJ190" s="30"/>
      <c r="AK190" s="31"/>
      <c r="AL190" s="33"/>
      <c r="AM190" s="30"/>
      <c r="AN190" s="30"/>
      <c r="AO190" s="31"/>
      <c r="AP190" s="32"/>
      <c r="AQ190" s="30"/>
      <c r="AR190" s="30"/>
      <c r="AS190" s="30"/>
      <c r="AT190" s="34"/>
      <c r="AU190" s="33"/>
      <c r="AV190" s="30"/>
      <c r="AW190" s="30"/>
      <c r="AX190" s="31"/>
      <c r="AY190" s="33"/>
      <c r="AZ190" s="30"/>
      <c r="BA190" s="30"/>
      <c r="BB190" s="31"/>
      <c r="BC190" s="32"/>
      <c r="BD190" s="30"/>
      <c r="BE190" s="30"/>
      <c r="BF190" s="30"/>
      <c r="BG190" s="34"/>
    </row>
    <row r="191" spans="1:59" s="28" customFormat="1" ht="20.149999999999999" customHeight="1">
      <c r="A191" s="333"/>
      <c r="B191" s="551"/>
      <c r="C191" s="552"/>
      <c r="D191" s="549"/>
      <c r="E191" s="549"/>
      <c r="F191" s="550"/>
      <c r="G191" s="22"/>
      <c r="H191" s="23"/>
      <c r="I191" s="23"/>
      <c r="J191" s="23"/>
      <c r="K191" s="24"/>
      <c r="L191" s="25"/>
      <c r="M191" s="23"/>
      <c r="N191" s="23"/>
      <c r="O191" s="24"/>
      <c r="P191" s="26"/>
      <c r="Q191" s="23"/>
      <c r="R191" s="23"/>
      <c r="S191" s="27"/>
      <c r="T191" s="22"/>
      <c r="U191" s="23"/>
      <c r="V191" s="23"/>
      <c r="W191" s="23"/>
      <c r="X191" s="24"/>
      <c r="Y191" s="26"/>
      <c r="Z191" s="23"/>
      <c r="AA191" s="23"/>
      <c r="AB191" s="24"/>
      <c r="AC191" s="26"/>
      <c r="AD191" s="23"/>
      <c r="AE191" s="23"/>
      <c r="AF191" s="27"/>
      <c r="AG191" s="22"/>
      <c r="AH191" s="23"/>
      <c r="AI191" s="23"/>
      <c r="AJ191" s="23"/>
      <c r="AK191" s="24"/>
      <c r="AL191" s="26"/>
      <c r="AM191" s="23"/>
      <c r="AN191" s="23"/>
      <c r="AO191" s="24"/>
      <c r="AP191" s="25"/>
      <c r="AQ191" s="23"/>
      <c r="AR191" s="23"/>
      <c r="AS191" s="23"/>
      <c r="AT191" s="27"/>
      <c r="AU191" s="26"/>
      <c r="AV191" s="23"/>
      <c r="AW191" s="23"/>
      <c r="AX191" s="24"/>
      <c r="AY191" s="26"/>
      <c r="AZ191" s="23"/>
      <c r="BA191" s="23"/>
      <c r="BB191" s="24"/>
      <c r="BC191" s="25"/>
      <c r="BD191" s="23"/>
      <c r="BE191" s="23"/>
      <c r="BF191" s="23"/>
      <c r="BG191" s="27"/>
    </row>
    <row r="192" spans="1:59" s="28" customFormat="1" ht="10" customHeight="1">
      <c r="A192" s="333">
        <v>94</v>
      </c>
      <c r="B192" s="551"/>
      <c r="C192" s="552"/>
      <c r="D192" s="549"/>
      <c r="E192" s="549"/>
      <c r="F192" s="550"/>
      <c r="G192" s="29"/>
      <c r="H192" s="30"/>
      <c r="I192" s="30"/>
      <c r="J192" s="30"/>
      <c r="K192" s="31"/>
      <c r="L192" s="32"/>
      <c r="M192" s="30"/>
      <c r="N192" s="30"/>
      <c r="O192" s="31"/>
      <c r="P192" s="33"/>
      <c r="Q192" s="30"/>
      <c r="R192" s="30"/>
      <c r="S192" s="34"/>
      <c r="T192" s="29"/>
      <c r="U192" s="30"/>
      <c r="V192" s="30"/>
      <c r="W192" s="30"/>
      <c r="X192" s="31"/>
      <c r="Y192" s="33"/>
      <c r="Z192" s="30"/>
      <c r="AA192" s="30"/>
      <c r="AB192" s="31"/>
      <c r="AC192" s="33"/>
      <c r="AD192" s="30"/>
      <c r="AE192" s="30"/>
      <c r="AF192" s="34"/>
      <c r="AG192" s="29"/>
      <c r="AH192" s="30"/>
      <c r="AI192" s="30"/>
      <c r="AJ192" s="30"/>
      <c r="AK192" s="31"/>
      <c r="AL192" s="33"/>
      <c r="AM192" s="30"/>
      <c r="AN192" s="30"/>
      <c r="AO192" s="31"/>
      <c r="AP192" s="32"/>
      <c r="AQ192" s="30"/>
      <c r="AR192" s="30"/>
      <c r="AS192" s="30"/>
      <c r="AT192" s="34"/>
      <c r="AU192" s="33"/>
      <c r="AV192" s="30"/>
      <c r="AW192" s="30"/>
      <c r="AX192" s="31"/>
      <c r="AY192" s="33"/>
      <c r="AZ192" s="30"/>
      <c r="BA192" s="30"/>
      <c r="BB192" s="31"/>
      <c r="BC192" s="32"/>
      <c r="BD192" s="30"/>
      <c r="BE192" s="30"/>
      <c r="BF192" s="30"/>
      <c r="BG192" s="34"/>
    </row>
    <row r="193" spans="1:60" s="28" customFormat="1" ht="20.149999999999999" customHeight="1">
      <c r="A193" s="333"/>
      <c r="B193" s="551"/>
      <c r="C193" s="552"/>
      <c r="D193" s="549"/>
      <c r="E193" s="549"/>
      <c r="F193" s="550"/>
      <c r="G193" s="22"/>
      <c r="H193" s="23"/>
      <c r="I193" s="23"/>
      <c r="J193" s="23"/>
      <c r="K193" s="24"/>
      <c r="L193" s="25"/>
      <c r="M193" s="23"/>
      <c r="N193" s="23"/>
      <c r="O193" s="24"/>
      <c r="P193" s="26"/>
      <c r="Q193" s="23"/>
      <c r="R193" s="23"/>
      <c r="S193" s="27"/>
      <c r="T193" s="22"/>
      <c r="U193" s="23"/>
      <c r="V193" s="23"/>
      <c r="W193" s="23"/>
      <c r="X193" s="24"/>
      <c r="Y193" s="26"/>
      <c r="Z193" s="23"/>
      <c r="AA193" s="23"/>
      <c r="AB193" s="24"/>
      <c r="AC193" s="26"/>
      <c r="AD193" s="23"/>
      <c r="AE193" s="23"/>
      <c r="AF193" s="27"/>
      <c r="AG193" s="22"/>
      <c r="AH193" s="23"/>
      <c r="AI193" s="23"/>
      <c r="AJ193" s="23"/>
      <c r="AK193" s="24"/>
      <c r="AL193" s="26"/>
      <c r="AM193" s="23"/>
      <c r="AN193" s="23"/>
      <c r="AO193" s="24"/>
      <c r="AP193" s="25"/>
      <c r="AQ193" s="23"/>
      <c r="AR193" s="23"/>
      <c r="AS193" s="23"/>
      <c r="AT193" s="27"/>
      <c r="AU193" s="26"/>
      <c r="AV193" s="23"/>
      <c r="AW193" s="23"/>
      <c r="AX193" s="24"/>
      <c r="AY193" s="26"/>
      <c r="AZ193" s="23"/>
      <c r="BA193" s="23"/>
      <c r="BB193" s="24"/>
      <c r="BC193" s="25"/>
      <c r="BD193" s="23"/>
      <c r="BE193" s="23"/>
      <c r="BF193" s="23"/>
      <c r="BG193" s="27"/>
    </row>
    <row r="194" spans="1:60" s="28" customFormat="1" ht="10" customHeight="1">
      <c r="A194" s="333">
        <v>95</v>
      </c>
      <c r="B194" s="551"/>
      <c r="C194" s="552"/>
      <c r="D194" s="549"/>
      <c r="E194" s="549"/>
      <c r="F194" s="550"/>
      <c r="G194" s="29"/>
      <c r="H194" s="30"/>
      <c r="I194" s="30"/>
      <c r="J194" s="30"/>
      <c r="K194" s="31"/>
      <c r="L194" s="32"/>
      <c r="M194" s="30"/>
      <c r="N194" s="30"/>
      <c r="O194" s="31"/>
      <c r="P194" s="33"/>
      <c r="Q194" s="30"/>
      <c r="R194" s="30"/>
      <c r="S194" s="34"/>
      <c r="T194" s="29"/>
      <c r="U194" s="30"/>
      <c r="V194" s="30"/>
      <c r="W194" s="30"/>
      <c r="X194" s="31"/>
      <c r="Y194" s="33"/>
      <c r="Z194" s="30"/>
      <c r="AA194" s="30"/>
      <c r="AB194" s="31"/>
      <c r="AC194" s="33"/>
      <c r="AD194" s="30"/>
      <c r="AE194" s="30"/>
      <c r="AF194" s="34"/>
      <c r="AG194" s="29"/>
      <c r="AH194" s="30"/>
      <c r="AI194" s="30"/>
      <c r="AJ194" s="30"/>
      <c r="AK194" s="31"/>
      <c r="AL194" s="33"/>
      <c r="AM194" s="30"/>
      <c r="AN194" s="30"/>
      <c r="AO194" s="31"/>
      <c r="AP194" s="32"/>
      <c r="AQ194" s="30"/>
      <c r="AR194" s="30"/>
      <c r="AS194" s="30"/>
      <c r="AT194" s="34"/>
      <c r="AU194" s="33"/>
      <c r="AV194" s="30"/>
      <c r="AW194" s="30"/>
      <c r="AX194" s="31"/>
      <c r="AY194" s="33"/>
      <c r="AZ194" s="30"/>
      <c r="BA194" s="30"/>
      <c r="BB194" s="31"/>
      <c r="BC194" s="32"/>
      <c r="BD194" s="30"/>
      <c r="BE194" s="30"/>
      <c r="BF194" s="30"/>
      <c r="BG194" s="34"/>
    </row>
    <row r="195" spans="1:60" s="28" customFormat="1" ht="20.149999999999999" customHeight="1">
      <c r="A195" s="333"/>
      <c r="B195" s="551"/>
      <c r="C195" s="552"/>
      <c r="D195" s="549"/>
      <c r="E195" s="549"/>
      <c r="F195" s="550"/>
      <c r="G195" s="22"/>
      <c r="H195" s="23"/>
      <c r="I195" s="23"/>
      <c r="J195" s="23"/>
      <c r="K195" s="24"/>
      <c r="L195" s="25"/>
      <c r="M195" s="23"/>
      <c r="N195" s="23"/>
      <c r="O195" s="24"/>
      <c r="P195" s="26"/>
      <c r="Q195" s="23"/>
      <c r="R195" s="23"/>
      <c r="S195" s="27"/>
      <c r="T195" s="22"/>
      <c r="U195" s="23"/>
      <c r="V195" s="23"/>
      <c r="W195" s="23"/>
      <c r="X195" s="24"/>
      <c r="Y195" s="26"/>
      <c r="Z195" s="23"/>
      <c r="AA195" s="23"/>
      <c r="AB195" s="24"/>
      <c r="AC195" s="26"/>
      <c r="AD195" s="23"/>
      <c r="AE195" s="23"/>
      <c r="AF195" s="27"/>
      <c r="AG195" s="22"/>
      <c r="AH195" s="23"/>
      <c r="AI195" s="23"/>
      <c r="AJ195" s="23"/>
      <c r="AK195" s="24"/>
      <c r="AL195" s="26"/>
      <c r="AM195" s="23"/>
      <c r="AN195" s="23"/>
      <c r="AO195" s="24"/>
      <c r="AP195" s="25"/>
      <c r="AQ195" s="23"/>
      <c r="AR195" s="23"/>
      <c r="AS195" s="23"/>
      <c r="AT195" s="27"/>
      <c r="AU195" s="26"/>
      <c r="AV195" s="23"/>
      <c r="AW195" s="23"/>
      <c r="AX195" s="24"/>
      <c r="AY195" s="26"/>
      <c r="AZ195" s="23"/>
      <c r="BA195" s="23"/>
      <c r="BB195" s="24"/>
      <c r="BC195" s="25"/>
      <c r="BD195" s="23"/>
      <c r="BE195" s="23"/>
      <c r="BF195" s="23"/>
      <c r="BG195" s="27"/>
    </row>
    <row r="196" spans="1:60" s="28" customFormat="1" ht="10" customHeight="1">
      <c r="A196" s="333">
        <v>96</v>
      </c>
      <c r="B196" s="551"/>
      <c r="C196" s="552"/>
      <c r="D196" s="549"/>
      <c r="E196" s="549"/>
      <c r="F196" s="550"/>
      <c r="G196" s="29"/>
      <c r="H196" s="30"/>
      <c r="I196" s="30"/>
      <c r="J196" s="30"/>
      <c r="K196" s="31"/>
      <c r="L196" s="32"/>
      <c r="M196" s="30"/>
      <c r="N196" s="30"/>
      <c r="O196" s="31"/>
      <c r="P196" s="33"/>
      <c r="Q196" s="30"/>
      <c r="R196" s="30"/>
      <c r="S196" s="34"/>
      <c r="T196" s="29"/>
      <c r="U196" s="30"/>
      <c r="V196" s="30"/>
      <c r="W196" s="30"/>
      <c r="X196" s="31"/>
      <c r="Y196" s="33"/>
      <c r="Z196" s="30"/>
      <c r="AA196" s="30"/>
      <c r="AB196" s="31"/>
      <c r="AC196" s="33"/>
      <c r="AD196" s="30"/>
      <c r="AE196" s="30"/>
      <c r="AF196" s="34"/>
      <c r="AG196" s="29"/>
      <c r="AH196" s="30"/>
      <c r="AI196" s="30"/>
      <c r="AJ196" s="30"/>
      <c r="AK196" s="31"/>
      <c r="AL196" s="33"/>
      <c r="AM196" s="30"/>
      <c r="AN196" s="30"/>
      <c r="AO196" s="31"/>
      <c r="AP196" s="32"/>
      <c r="AQ196" s="30"/>
      <c r="AR196" s="30"/>
      <c r="AS196" s="30"/>
      <c r="AT196" s="34"/>
      <c r="AU196" s="33"/>
      <c r="AV196" s="30"/>
      <c r="AW196" s="30"/>
      <c r="AX196" s="31"/>
      <c r="AY196" s="33"/>
      <c r="AZ196" s="30"/>
      <c r="BA196" s="30"/>
      <c r="BB196" s="31"/>
      <c r="BC196" s="32"/>
      <c r="BD196" s="30"/>
      <c r="BE196" s="30"/>
      <c r="BF196" s="30"/>
      <c r="BG196" s="34"/>
    </row>
    <row r="197" spans="1:60" s="28" customFormat="1" ht="20.149999999999999" customHeight="1">
      <c r="A197" s="333"/>
      <c r="B197" s="551"/>
      <c r="C197" s="552"/>
      <c r="D197" s="549"/>
      <c r="E197" s="549"/>
      <c r="F197" s="550"/>
      <c r="G197" s="22"/>
      <c r="H197" s="23"/>
      <c r="I197" s="23"/>
      <c r="J197" s="23"/>
      <c r="K197" s="24"/>
      <c r="L197" s="25"/>
      <c r="M197" s="23"/>
      <c r="N197" s="23"/>
      <c r="O197" s="24"/>
      <c r="P197" s="26"/>
      <c r="Q197" s="23"/>
      <c r="R197" s="23"/>
      <c r="S197" s="27"/>
      <c r="T197" s="22"/>
      <c r="U197" s="23"/>
      <c r="V197" s="23"/>
      <c r="W197" s="23"/>
      <c r="X197" s="24"/>
      <c r="Y197" s="26"/>
      <c r="Z197" s="23"/>
      <c r="AA197" s="23"/>
      <c r="AB197" s="24"/>
      <c r="AC197" s="26"/>
      <c r="AD197" s="23"/>
      <c r="AE197" s="23"/>
      <c r="AF197" s="27"/>
      <c r="AG197" s="22"/>
      <c r="AH197" s="23"/>
      <c r="AI197" s="23"/>
      <c r="AJ197" s="23"/>
      <c r="AK197" s="24"/>
      <c r="AL197" s="26"/>
      <c r="AM197" s="23"/>
      <c r="AN197" s="23"/>
      <c r="AO197" s="24"/>
      <c r="AP197" s="25"/>
      <c r="AQ197" s="23"/>
      <c r="AR197" s="23"/>
      <c r="AS197" s="23"/>
      <c r="AT197" s="27"/>
      <c r="AU197" s="26"/>
      <c r="AV197" s="23"/>
      <c r="AW197" s="23"/>
      <c r="AX197" s="24"/>
      <c r="AY197" s="26"/>
      <c r="AZ197" s="23"/>
      <c r="BA197" s="23"/>
      <c r="BB197" s="24"/>
      <c r="BC197" s="25"/>
      <c r="BD197" s="23"/>
      <c r="BE197" s="23"/>
      <c r="BF197" s="23"/>
      <c r="BG197" s="27"/>
    </row>
    <row r="198" spans="1:60" s="28" customFormat="1" ht="10" customHeight="1">
      <c r="A198" s="333">
        <v>97</v>
      </c>
      <c r="B198" s="551"/>
      <c r="C198" s="552"/>
      <c r="D198" s="549"/>
      <c r="E198" s="549"/>
      <c r="F198" s="550"/>
      <c r="G198" s="29"/>
      <c r="H198" s="30"/>
      <c r="I198" s="30"/>
      <c r="J198" s="30"/>
      <c r="K198" s="31"/>
      <c r="L198" s="32"/>
      <c r="M198" s="30"/>
      <c r="N198" s="30"/>
      <c r="O198" s="31"/>
      <c r="P198" s="33"/>
      <c r="Q198" s="30"/>
      <c r="R198" s="30"/>
      <c r="S198" s="34"/>
      <c r="T198" s="29"/>
      <c r="U198" s="30"/>
      <c r="V198" s="30"/>
      <c r="W198" s="30"/>
      <c r="X198" s="31"/>
      <c r="Y198" s="33"/>
      <c r="Z198" s="30"/>
      <c r="AA198" s="30"/>
      <c r="AB198" s="31"/>
      <c r="AC198" s="33"/>
      <c r="AD198" s="30"/>
      <c r="AE198" s="30"/>
      <c r="AF198" s="34"/>
      <c r="AG198" s="29"/>
      <c r="AH198" s="30"/>
      <c r="AI198" s="30"/>
      <c r="AJ198" s="30"/>
      <c r="AK198" s="31"/>
      <c r="AL198" s="33"/>
      <c r="AM198" s="30"/>
      <c r="AN198" s="30"/>
      <c r="AO198" s="31"/>
      <c r="AP198" s="32"/>
      <c r="AQ198" s="30"/>
      <c r="AR198" s="30"/>
      <c r="AS198" s="30"/>
      <c r="AT198" s="34"/>
      <c r="AU198" s="33"/>
      <c r="AV198" s="30"/>
      <c r="AW198" s="30"/>
      <c r="AX198" s="31"/>
      <c r="AY198" s="33"/>
      <c r="AZ198" s="30"/>
      <c r="BA198" s="30"/>
      <c r="BB198" s="31"/>
      <c r="BC198" s="32"/>
      <c r="BD198" s="30"/>
      <c r="BE198" s="30"/>
      <c r="BF198" s="30"/>
      <c r="BG198" s="34"/>
    </row>
    <row r="199" spans="1:60" s="28" customFormat="1" ht="20.149999999999999" customHeight="1">
      <c r="A199" s="333"/>
      <c r="B199" s="551"/>
      <c r="C199" s="552"/>
      <c r="D199" s="549"/>
      <c r="E199" s="549"/>
      <c r="F199" s="550"/>
      <c r="G199" s="22"/>
      <c r="H199" s="23"/>
      <c r="I199" s="23"/>
      <c r="J199" s="23"/>
      <c r="K199" s="24"/>
      <c r="L199" s="25"/>
      <c r="M199" s="23"/>
      <c r="N199" s="23"/>
      <c r="O199" s="24"/>
      <c r="P199" s="26"/>
      <c r="Q199" s="23"/>
      <c r="R199" s="23"/>
      <c r="S199" s="27"/>
      <c r="T199" s="22"/>
      <c r="U199" s="23"/>
      <c r="V199" s="23"/>
      <c r="W199" s="23"/>
      <c r="X199" s="24"/>
      <c r="Y199" s="26"/>
      <c r="Z199" s="23"/>
      <c r="AA199" s="23"/>
      <c r="AB199" s="24"/>
      <c r="AC199" s="26"/>
      <c r="AD199" s="23"/>
      <c r="AE199" s="23"/>
      <c r="AF199" s="27"/>
      <c r="AG199" s="22"/>
      <c r="AH199" s="23"/>
      <c r="AI199" s="23"/>
      <c r="AJ199" s="23"/>
      <c r="AK199" s="24"/>
      <c r="AL199" s="26"/>
      <c r="AM199" s="23"/>
      <c r="AN199" s="23"/>
      <c r="AO199" s="24"/>
      <c r="AP199" s="25"/>
      <c r="AQ199" s="23"/>
      <c r="AR199" s="23"/>
      <c r="AS199" s="23"/>
      <c r="AT199" s="27"/>
      <c r="AU199" s="26"/>
      <c r="AV199" s="23"/>
      <c r="AW199" s="23"/>
      <c r="AX199" s="24"/>
      <c r="AY199" s="26"/>
      <c r="AZ199" s="23"/>
      <c r="BA199" s="23"/>
      <c r="BB199" s="24"/>
      <c r="BC199" s="25"/>
      <c r="BD199" s="23"/>
      <c r="BE199" s="23"/>
      <c r="BF199" s="23"/>
      <c r="BG199" s="27"/>
    </row>
    <row r="200" spans="1:60" s="28" customFormat="1" ht="10" customHeight="1">
      <c r="A200" s="333">
        <v>98</v>
      </c>
      <c r="B200" s="551"/>
      <c r="C200" s="552"/>
      <c r="D200" s="549"/>
      <c r="E200" s="549"/>
      <c r="F200" s="550"/>
      <c r="G200" s="29"/>
      <c r="H200" s="30"/>
      <c r="I200" s="30"/>
      <c r="J200" s="30"/>
      <c r="K200" s="31"/>
      <c r="L200" s="32"/>
      <c r="M200" s="30"/>
      <c r="N200" s="30"/>
      <c r="O200" s="31"/>
      <c r="P200" s="33"/>
      <c r="Q200" s="30"/>
      <c r="R200" s="30"/>
      <c r="S200" s="34"/>
      <c r="T200" s="29"/>
      <c r="U200" s="30"/>
      <c r="V200" s="30"/>
      <c r="W200" s="30"/>
      <c r="X200" s="31"/>
      <c r="Y200" s="33"/>
      <c r="Z200" s="30"/>
      <c r="AA200" s="30"/>
      <c r="AB200" s="31"/>
      <c r="AC200" s="33"/>
      <c r="AD200" s="30"/>
      <c r="AE200" s="30"/>
      <c r="AF200" s="34"/>
      <c r="AG200" s="29"/>
      <c r="AH200" s="30"/>
      <c r="AI200" s="30"/>
      <c r="AJ200" s="30"/>
      <c r="AK200" s="31"/>
      <c r="AL200" s="33"/>
      <c r="AM200" s="30"/>
      <c r="AN200" s="30"/>
      <c r="AO200" s="31"/>
      <c r="AP200" s="32"/>
      <c r="AQ200" s="30"/>
      <c r="AR200" s="30"/>
      <c r="AS200" s="30"/>
      <c r="AT200" s="34"/>
      <c r="AU200" s="33"/>
      <c r="AV200" s="30"/>
      <c r="AW200" s="30"/>
      <c r="AX200" s="31"/>
      <c r="AY200" s="33"/>
      <c r="AZ200" s="30"/>
      <c r="BA200" s="30"/>
      <c r="BB200" s="31"/>
      <c r="BC200" s="32"/>
      <c r="BD200" s="30"/>
      <c r="BE200" s="30"/>
      <c r="BF200" s="30"/>
      <c r="BG200" s="34"/>
    </row>
    <row r="201" spans="1:60" s="28" customFormat="1" ht="20.149999999999999" customHeight="1">
      <c r="A201" s="333"/>
      <c r="B201" s="551"/>
      <c r="C201" s="552"/>
      <c r="D201" s="549"/>
      <c r="E201" s="549"/>
      <c r="F201" s="550"/>
      <c r="G201" s="22"/>
      <c r="H201" s="23"/>
      <c r="I201" s="23"/>
      <c r="J201" s="23"/>
      <c r="K201" s="24"/>
      <c r="L201" s="25"/>
      <c r="M201" s="23"/>
      <c r="N201" s="23"/>
      <c r="O201" s="24"/>
      <c r="P201" s="26"/>
      <c r="Q201" s="23"/>
      <c r="R201" s="23"/>
      <c r="S201" s="27"/>
      <c r="T201" s="22"/>
      <c r="U201" s="23"/>
      <c r="V201" s="23"/>
      <c r="W201" s="23"/>
      <c r="X201" s="24"/>
      <c r="Y201" s="26"/>
      <c r="Z201" s="23"/>
      <c r="AA201" s="23"/>
      <c r="AB201" s="24"/>
      <c r="AC201" s="26"/>
      <c r="AD201" s="23"/>
      <c r="AE201" s="23"/>
      <c r="AF201" s="27"/>
      <c r="AG201" s="22"/>
      <c r="AH201" s="23"/>
      <c r="AI201" s="23"/>
      <c r="AJ201" s="23"/>
      <c r="AK201" s="24"/>
      <c r="AL201" s="26"/>
      <c r="AM201" s="23"/>
      <c r="AN201" s="23"/>
      <c r="AO201" s="24"/>
      <c r="AP201" s="25"/>
      <c r="AQ201" s="23"/>
      <c r="AR201" s="23"/>
      <c r="AS201" s="23"/>
      <c r="AT201" s="27"/>
      <c r="AU201" s="26"/>
      <c r="AV201" s="23"/>
      <c r="AW201" s="23"/>
      <c r="AX201" s="24"/>
      <c r="AY201" s="26"/>
      <c r="AZ201" s="23"/>
      <c r="BA201" s="23"/>
      <c r="BB201" s="24"/>
      <c r="BC201" s="25"/>
      <c r="BD201" s="23"/>
      <c r="BE201" s="23"/>
      <c r="BF201" s="23"/>
      <c r="BG201" s="27"/>
    </row>
    <row r="202" spans="1:60" s="28" customFormat="1" ht="10" customHeight="1">
      <c r="A202" s="333">
        <v>99</v>
      </c>
      <c r="B202" s="551"/>
      <c r="C202" s="552"/>
      <c r="D202" s="549"/>
      <c r="E202" s="549"/>
      <c r="F202" s="550"/>
      <c r="G202" s="29"/>
      <c r="H202" s="30"/>
      <c r="I202" s="30"/>
      <c r="J202" s="30"/>
      <c r="K202" s="31"/>
      <c r="L202" s="32"/>
      <c r="M202" s="30"/>
      <c r="N202" s="30"/>
      <c r="O202" s="31"/>
      <c r="P202" s="33"/>
      <c r="Q202" s="30"/>
      <c r="R202" s="30"/>
      <c r="S202" s="34"/>
      <c r="T202" s="29"/>
      <c r="U202" s="30"/>
      <c r="V202" s="30"/>
      <c r="W202" s="30"/>
      <c r="X202" s="31"/>
      <c r="Y202" s="33"/>
      <c r="Z202" s="30"/>
      <c r="AA202" s="30"/>
      <c r="AB202" s="31"/>
      <c r="AC202" s="33"/>
      <c r="AD202" s="30"/>
      <c r="AE202" s="30"/>
      <c r="AF202" s="34"/>
      <c r="AG202" s="29"/>
      <c r="AH202" s="30"/>
      <c r="AI202" s="30"/>
      <c r="AJ202" s="30"/>
      <c r="AK202" s="31"/>
      <c r="AL202" s="33"/>
      <c r="AM202" s="30"/>
      <c r="AN202" s="30"/>
      <c r="AO202" s="31"/>
      <c r="AP202" s="32"/>
      <c r="AQ202" s="30"/>
      <c r="AR202" s="30"/>
      <c r="AS202" s="30"/>
      <c r="AT202" s="34"/>
      <c r="AU202" s="33"/>
      <c r="AV202" s="30"/>
      <c r="AW202" s="30"/>
      <c r="AX202" s="31"/>
      <c r="AY202" s="33"/>
      <c r="AZ202" s="30"/>
      <c r="BA202" s="30"/>
      <c r="BB202" s="31"/>
      <c r="BC202" s="32"/>
      <c r="BD202" s="30"/>
      <c r="BE202" s="30"/>
      <c r="BF202" s="30"/>
      <c r="BG202" s="34"/>
    </row>
    <row r="203" spans="1:60" s="28" customFormat="1" ht="20.149999999999999" customHeight="1">
      <c r="A203" s="333"/>
      <c r="B203" s="551"/>
      <c r="C203" s="552"/>
      <c r="D203" s="549"/>
      <c r="E203" s="549"/>
      <c r="F203" s="550"/>
      <c r="G203" s="22"/>
      <c r="H203" s="23"/>
      <c r="I203" s="23"/>
      <c r="J203" s="23"/>
      <c r="K203" s="24"/>
      <c r="L203" s="25"/>
      <c r="M203" s="23"/>
      <c r="N203" s="23"/>
      <c r="O203" s="24"/>
      <c r="P203" s="26"/>
      <c r="Q203" s="23"/>
      <c r="R203" s="23"/>
      <c r="S203" s="27"/>
      <c r="T203" s="22"/>
      <c r="U203" s="23"/>
      <c r="V203" s="23"/>
      <c r="W203" s="23"/>
      <c r="X203" s="24"/>
      <c r="Y203" s="26"/>
      <c r="Z203" s="23"/>
      <c r="AA203" s="23"/>
      <c r="AB203" s="24"/>
      <c r="AC203" s="26"/>
      <c r="AD203" s="23"/>
      <c r="AE203" s="23"/>
      <c r="AF203" s="27"/>
      <c r="AG203" s="22"/>
      <c r="AH203" s="23"/>
      <c r="AI203" s="23"/>
      <c r="AJ203" s="23"/>
      <c r="AK203" s="24"/>
      <c r="AL203" s="26"/>
      <c r="AM203" s="23"/>
      <c r="AN203" s="23"/>
      <c r="AO203" s="24"/>
      <c r="AP203" s="25"/>
      <c r="AQ203" s="23"/>
      <c r="AR203" s="23"/>
      <c r="AS203" s="23"/>
      <c r="AT203" s="27"/>
      <c r="AU203" s="26"/>
      <c r="AV203" s="23"/>
      <c r="AW203" s="23"/>
      <c r="AX203" s="24"/>
      <c r="AY203" s="26"/>
      <c r="AZ203" s="23"/>
      <c r="BA203" s="23"/>
      <c r="BB203" s="24"/>
      <c r="BC203" s="25"/>
      <c r="BD203" s="23"/>
      <c r="BE203" s="23"/>
      <c r="BF203" s="23"/>
      <c r="BG203" s="27"/>
    </row>
    <row r="204" spans="1:60" s="28" customFormat="1" ht="10" customHeight="1" thickBot="1">
      <c r="A204" s="333">
        <v>100</v>
      </c>
      <c r="B204" s="551"/>
      <c r="C204" s="552"/>
      <c r="D204" s="549"/>
      <c r="E204" s="549"/>
      <c r="F204" s="550"/>
      <c r="G204" s="29"/>
      <c r="H204" s="30"/>
      <c r="I204" s="30"/>
      <c r="J204" s="30"/>
      <c r="K204" s="31"/>
      <c r="L204" s="32"/>
      <c r="M204" s="30"/>
      <c r="N204" s="30"/>
      <c r="O204" s="31"/>
      <c r="P204" s="33"/>
      <c r="Q204" s="30"/>
      <c r="R204" s="30"/>
      <c r="S204" s="34"/>
      <c r="T204" s="29"/>
      <c r="U204" s="30"/>
      <c r="V204" s="30"/>
      <c r="W204" s="30"/>
      <c r="X204" s="31"/>
      <c r="Y204" s="33"/>
      <c r="Z204" s="30"/>
      <c r="AA204" s="30"/>
      <c r="AB204" s="31"/>
      <c r="AC204" s="33"/>
      <c r="AD204" s="30"/>
      <c r="AE204" s="30"/>
      <c r="AF204" s="34"/>
      <c r="AG204" s="29"/>
      <c r="AH204" s="30"/>
      <c r="AI204" s="30"/>
      <c r="AJ204" s="30"/>
      <c r="AK204" s="31"/>
      <c r="AL204" s="33"/>
      <c r="AM204" s="30"/>
      <c r="AN204" s="30"/>
      <c r="AO204" s="31"/>
      <c r="AP204" s="32"/>
      <c r="AQ204" s="30"/>
      <c r="AR204" s="30"/>
      <c r="AS204" s="30"/>
      <c r="AT204" s="34"/>
      <c r="AU204" s="33"/>
      <c r="AV204" s="30"/>
      <c r="AW204" s="30"/>
      <c r="AX204" s="31"/>
      <c r="AY204" s="33"/>
      <c r="AZ204" s="30"/>
      <c r="BA204" s="30"/>
      <c r="BB204" s="31"/>
      <c r="BC204" s="32"/>
      <c r="BD204" s="30"/>
      <c r="BE204" s="30"/>
      <c r="BF204" s="30"/>
      <c r="BG204" s="34"/>
    </row>
    <row r="205" spans="1:60" s="28" customFormat="1" ht="20.149999999999999" customHeight="1" thickBot="1">
      <c r="A205" s="554"/>
      <c r="B205" s="555"/>
      <c r="C205" s="556"/>
      <c r="D205" s="557"/>
      <c r="E205" s="557"/>
      <c r="F205" s="558"/>
      <c r="G205" s="39"/>
      <c r="H205" s="40"/>
      <c r="I205" s="40"/>
      <c r="J205" s="40"/>
      <c r="K205" s="41"/>
      <c r="L205" s="42"/>
      <c r="M205" s="40"/>
      <c r="N205" s="40"/>
      <c r="O205" s="41"/>
      <c r="P205" s="43"/>
      <c r="Q205" s="40"/>
      <c r="R205" s="40"/>
      <c r="S205" s="44"/>
      <c r="T205" s="39"/>
      <c r="U205" s="40"/>
      <c r="V205" s="40"/>
      <c r="W205" s="40"/>
      <c r="X205" s="41"/>
      <c r="Y205" s="43"/>
      <c r="Z205" s="40"/>
      <c r="AA205" s="40"/>
      <c r="AB205" s="41"/>
      <c r="AC205" s="43"/>
      <c r="AD205" s="40"/>
      <c r="AE205" s="40"/>
      <c r="AF205" s="44"/>
      <c r="AG205" s="39"/>
      <c r="AH205" s="40"/>
      <c r="AI205" s="40"/>
      <c r="AJ205" s="40"/>
      <c r="AK205" s="41"/>
      <c r="AL205" s="43"/>
      <c r="AM205" s="40"/>
      <c r="AN205" s="40"/>
      <c r="AO205" s="41"/>
      <c r="AP205" s="42"/>
      <c r="AQ205" s="40"/>
      <c r="AR205" s="40"/>
      <c r="AS205" s="40"/>
      <c r="AT205" s="44"/>
      <c r="AU205" s="43"/>
      <c r="AV205" s="40"/>
      <c r="AW205" s="40"/>
      <c r="AX205" s="41"/>
      <c r="AY205" s="43"/>
      <c r="AZ205" s="40"/>
      <c r="BA205" s="40"/>
      <c r="BB205" s="41"/>
      <c r="BC205" s="42"/>
      <c r="BD205" s="40"/>
      <c r="BE205" s="40"/>
      <c r="BF205" s="40"/>
      <c r="BG205" s="44"/>
      <c r="BH205" s="95" t="s">
        <v>41</v>
      </c>
    </row>
    <row r="206" spans="1:60" ht="14.5">
      <c r="F206" s="16" t="s">
        <v>28</v>
      </c>
      <c r="G206" s="96">
        <f t="shared" ref="G206:BG206" si="0">COUNTIF(G6:G205,1)+COUNTIF(G6:G205,5)</f>
        <v>0</v>
      </c>
      <c r="H206" s="97">
        <f t="shared" si="0"/>
        <v>0</v>
      </c>
      <c r="I206" s="97">
        <f t="shared" si="0"/>
        <v>0</v>
      </c>
      <c r="J206" s="97">
        <f t="shared" si="0"/>
        <v>0</v>
      </c>
      <c r="K206" s="98">
        <f t="shared" si="0"/>
        <v>0</v>
      </c>
      <c r="L206" s="99">
        <f t="shared" si="0"/>
        <v>0</v>
      </c>
      <c r="M206" s="97">
        <f t="shared" si="0"/>
        <v>0</v>
      </c>
      <c r="N206" s="97">
        <f t="shared" si="0"/>
        <v>0</v>
      </c>
      <c r="O206" s="98">
        <f t="shared" si="0"/>
        <v>0</v>
      </c>
      <c r="P206" s="100">
        <f t="shared" si="0"/>
        <v>0</v>
      </c>
      <c r="Q206" s="97">
        <f t="shared" si="0"/>
        <v>0</v>
      </c>
      <c r="R206" s="97">
        <f t="shared" si="0"/>
        <v>0</v>
      </c>
      <c r="S206" s="101">
        <f t="shared" si="0"/>
        <v>0</v>
      </c>
      <c r="T206" s="96">
        <f t="shared" si="0"/>
        <v>0</v>
      </c>
      <c r="U206" s="97">
        <f t="shared" si="0"/>
        <v>0</v>
      </c>
      <c r="V206" s="97">
        <f t="shared" si="0"/>
        <v>0</v>
      </c>
      <c r="W206" s="97">
        <f t="shared" si="0"/>
        <v>0</v>
      </c>
      <c r="X206" s="98">
        <f t="shared" si="0"/>
        <v>0</v>
      </c>
      <c r="Y206" s="100">
        <f t="shared" si="0"/>
        <v>0</v>
      </c>
      <c r="Z206" s="97">
        <f t="shared" si="0"/>
        <v>0</v>
      </c>
      <c r="AA206" s="97">
        <f t="shared" si="0"/>
        <v>0</v>
      </c>
      <c r="AB206" s="98">
        <f t="shared" si="0"/>
        <v>0</v>
      </c>
      <c r="AC206" s="100">
        <f t="shared" si="0"/>
        <v>0</v>
      </c>
      <c r="AD206" s="97">
        <f t="shared" si="0"/>
        <v>0</v>
      </c>
      <c r="AE206" s="97">
        <f t="shared" si="0"/>
        <v>0</v>
      </c>
      <c r="AF206" s="101">
        <f t="shared" si="0"/>
        <v>0</v>
      </c>
      <c r="AG206" s="96">
        <f t="shared" si="0"/>
        <v>0</v>
      </c>
      <c r="AH206" s="97">
        <f t="shared" si="0"/>
        <v>0</v>
      </c>
      <c r="AI206" s="97">
        <f t="shared" si="0"/>
        <v>0</v>
      </c>
      <c r="AJ206" s="97">
        <f t="shared" si="0"/>
        <v>0</v>
      </c>
      <c r="AK206" s="98">
        <f t="shared" si="0"/>
        <v>0</v>
      </c>
      <c r="AL206" s="100">
        <f t="shared" si="0"/>
        <v>0</v>
      </c>
      <c r="AM206" s="97">
        <f t="shared" si="0"/>
        <v>0</v>
      </c>
      <c r="AN206" s="97">
        <f t="shared" si="0"/>
        <v>0</v>
      </c>
      <c r="AO206" s="102">
        <f t="shared" si="0"/>
        <v>0</v>
      </c>
      <c r="AP206" s="99">
        <f t="shared" si="0"/>
        <v>0</v>
      </c>
      <c r="AQ206" s="97">
        <f t="shared" si="0"/>
        <v>0</v>
      </c>
      <c r="AR206" s="97">
        <f t="shared" si="0"/>
        <v>0</v>
      </c>
      <c r="AS206" s="97">
        <f t="shared" si="0"/>
        <v>0</v>
      </c>
      <c r="AT206" s="101">
        <f t="shared" si="0"/>
        <v>0</v>
      </c>
      <c r="AU206" s="100">
        <f t="shared" si="0"/>
        <v>0</v>
      </c>
      <c r="AV206" s="97">
        <f t="shared" si="0"/>
        <v>0</v>
      </c>
      <c r="AW206" s="97">
        <f t="shared" si="0"/>
        <v>0</v>
      </c>
      <c r="AX206" s="98">
        <f t="shared" si="0"/>
        <v>0</v>
      </c>
      <c r="AY206" s="100">
        <f t="shared" si="0"/>
        <v>0</v>
      </c>
      <c r="AZ206" s="97">
        <f t="shared" si="0"/>
        <v>0</v>
      </c>
      <c r="BA206" s="97">
        <f t="shared" si="0"/>
        <v>0</v>
      </c>
      <c r="BB206" s="102">
        <f t="shared" si="0"/>
        <v>0</v>
      </c>
      <c r="BC206" s="99">
        <f t="shared" si="0"/>
        <v>0</v>
      </c>
      <c r="BD206" s="97">
        <f t="shared" si="0"/>
        <v>0</v>
      </c>
      <c r="BE206" s="97">
        <f t="shared" si="0"/>
        <v>0</v>
      </c>
      <c r="BF206" s="97">
        <f t="shared" si="0"/>
        <v>0</v>
      </c>
      <c r="BG206" s="101">
        <f t="shared" si="0"/>
        <v>0</v>
      </c>
      <c r="BH206" s="46">
        <f>SUM(G206:BG206)</f>
        <v>0</v>
      </c>
    </row>
    <row r="207" spans="1:60" ht="15" thickBot="1">
      <c r="F207" s="17" t="s">
        <v>29</v>
      </c>
      <c r="G207" s="103">
        <f t="shared" ref="G207:BG207" si="1">+(COUNTIF(G6:G205,2)+COUNTIF(G6:G205,3)*0.5)</f>
        <v>0</v>
      </c>
      <c r="H207" s="104">
        <f t="shared" si="1"/>
        <v>0</v>
      </c>
      <c r="I207" s="104">
        <f t="shared" si="1"/>
        <v>0</v>
      </c>
      <c r="J207" s="104">
        <f t="shared" si="1"/>
        <v>0</v>
      </c>
      <c r="K207" s="105">
        <f t="shared" si="1"/>
        <v>0</v>
      </c>
      <c r="L207" s="106">
        <f t="shared" si="1"/>
        <v>0</v>
      </c>
      <c r="M207" s="104">
        <f t="shared" si="1"/>
        <v>0</v>
      </c>
      <c r="N207" s="104">
        <f t="shared" si="1"/>
        <v>0</v>
      </c>
      <c r="O207" s="105">
        <f t="shared" si="1"/>
        <v>0</v>
      </c>
      <c r="P207" s="107">
        <f t="shared" si="1"/>
        <v>0</v>
      </c>
      <c r="Q207" s="104">
        <f t="shared" si="1"/>
        <v>0</v>
      </c>
      <c r="R207" s="104">
        <f t="shared" si="1"/>
        <v>0</v>
      </c>
      <c r="S207" s="108">
        <f t="shared" si="1"/>
        <v>0</v>
      </c>
      <c r="T207" s="103">
        <f t="shared" si="1"/>
        <v>0</v>
      </c>
      <c r="U207" s="104">
        <f t="shared" si="1"/>
        <v>0</v>
      </c>
      <c r="V207" s="104">
        <f t="shared" si="1"/>
        <v>0</v>
      </c>
      <c r="W207" s="104">
        <f t="shared" si="1"/>
        <v>0</v>
      </c>
      <c r="X207" s="105">
        <f t="shared" si="1"/>
        <v>0</v>
      </c>
      <c r="Y207" s="107">
        <f t="shared" si="1"/>
        <v>0</v>
      </c>
      <c r="Z207" s="104">
        <f t="shared" si="1"/>
        <v>0</v>
      </c>
      <c r="AA207" s="104">
        <f t="shared" si="1"/>
        <v>0</v>
      </c>
      <c r="AB207" s="105">
        <f t="shared" si="1"/>
        <v>0</v>
      </c>
      <c r="AC207" s="107">
        <f t="shared" si="1"/>
        <v>0</v>
      </c>
      <c r="AD207" s="104">
        <f t="shared" si="1"/>
        <v>0</v>
      </c>
      <c r="AE207" s="104">
        <f t="shared" si="1"/>
        <v>0</v>
      </c>
      <c r="AF207" s="108">
        <f t="shared" si="1"/>
        <v>0</v>
      </c>
      <c r="AG207" s="103">
        <f t="shared" si="1"/>
        <v>0</v>
      </c>
      <c r="AH207" s="104">
        <f t="shared" si="1"/>
        <v>0</v>
      </c>
      <c r="AI207" s="104">
        <f t="shared" si="1"/>
        <v>0</v>
      </c>
      <c r="AJ207" s="104">
        <f t="shared" si="1"/>
        <v>0</v>
      </c>
      <c r="AK207" s="105">
        <f t="shared" si="1"/>
        <v>0</v>
      </c>
      <c r="AL207" s="107">
        <f t="shared" si="1"/>
        <v>0</v>
      </c>
      <c r="AM207" s="104">
        <f t="shared" si="1"/>
        <v>0</v>
      </c>
      <c r="AN207" s="104">
        <f t="shared" si="1"/>
        <v>0</v>
      </c>
      <c r="AO207" s="109">
        <f t="shared" si="1"/>
        <v>0</v>
      </c>
      <c r="AP207" s="106">
        <f t="shared" si="1"/>
        <v>0</v>
      </c>
      <c r="AQ207" s="104">
        <f t="shared" si="1"/>
        <v>0</v>
      </c>
      <c r="AR207" s="104">
        <f t="shared" si="1"/>
        <v>0</v>
      </c>
      <c r="AS207" s="104">
        <f t="shared" si="1"/>
        <v>0</v>
      </c>
      <c r="AT207" s="108">
        <f t="shared" si="1"/>
        <v>0</v>
      </c>
      <c r="AU207" s="110">
        <f t="shared" si="1"/>
        <v>0</v>
      </c>
      <c r="AV207" s="111">
        <f t="shared" si="1"/>
        <v>0</v>
      </c>
      <c r="AW207" s="111">
        <f t="shared" si="1"/>
        <v>0</v>
      </c>
      <c r="AX207" s="112">
        <f t="shared" si="1"/>
        <v>0</v>
      </c>
      <c r="AY207" s="110">
        <f t="shared" si="1"/>
        <v>0</v>
      </c>
      <c r="AZ207" s="111">
        <f t="shared" si="1"/>
        <v>0</v>
      </c>
      <c r="BA207" s="111">
        <f t="shared" si="1"/>
        <v>0</v>
      </c>
      <c r="BB207" s="113">
        <f t="shared" si="1"/>
        <v>0</v>
      </c>
      <c r="BC207" s="106">
        <f t="shared" si="1"/>
        <v>0</v>
      </c>
      <c r="BD207" s="104">
        <f t="shared" si="1"/>
        <v>0</v>
      </c>
      <c r="BE207" s="104">
        <f t="shared" si="1"/>
        <v>0</v>
      </c>
      <c r="BF207" s="104">
        <f t="shared" si="1"/>
        <v>0</v>
      </c>
      <c r="BG207" s="108">
        <f t="shared" si="1"/>
        <v>0</v>
      </c>
      <c r="BH207" s="47">
        <f>SUM(G207:BG207)</f>
        <v>0</v>
      </c>
    </row>
    <row r="208" spans="1:60" ht="14.5">
      <c r="F208" s="17" t="s">
        <v>30</v>
      </c>
      <c r="G208" s="321">
        <f>IF(SUM(G206:K206)=0,0,SUM(G207:K207)/SUM(G206:K206))</f>
        <v>0</v>
      </c>
      <c r="H208" s="322"/>
      <c r="I208" s="322"/>
      <c r="J208" s="322"/>
      <c r="K208" s="326"/>
      <c r="L208" s="327">
        <f>IF(SUM(L206:O206)=0,0,SUM(L207:O207)/SUM(L206:O206))</f>
        <v>0</v>
      </c>
      <c r="M208" s="322"/>
      <c r="N208" s="322"/>
      <c r="O208" s="326"/>
      <c r="P208" s="327">
        <f>IF(SUM(P206:S206)=0,0,SUM(P207:S207)/SUM(P206:S206))</f>
        <v>0</v>
      </c>
      <c r="Q208" s="322"/>
      <c r="R208" s="322"/>
      <c r="S208" s="323"/>
      <c r="T208" s="321">
        <f>IF(SUM(T206:X206)=0,0,SUM(T207:X207)/SUM(T206:X206))</f>
        <v>0</v>
      </c>
      <c r="U208" s="328"/>
      <c r="V208" s="328"/>
      <c r="W208" s="328"/>
      <c r="X208" s="329"/>
      <c r="Y208" s="327">
        <f>IF(SUM(Y206:AB206)=0,0,SUM(Y207:AB207)/SUM(Y206:AB206))</f>
        <v>0</v>
      </c>
      <c r="Z208" s="322"/>
      <c r="AA208" s="322"/>
      <c r="AB208" s="326"/>
      <c r="AC208" s="327">
        <f>IF(SUM(AC206:AF206)=0,0,SUM(AC207:AF207)/SUM(AC206:AF206))</f>
        <v>0</v>
      </c>
      <c r="AD208" s="322"/>
      <c r="AE208" s="322"/>
      <c r="AF208" s="323"/>
      <c r="AG208" s="316">
        <f>IF(SUM(AG206:AK206)=0,0,SUM(AG207:AK207)/SUM(AG206:AK206))</f>
        <v>0</v>
      </c>
      <c r="AH208" s="317"/>
      <c r="AI208" s="317"/>
      <c r="AJ208" s="317"/>
      <c r="AK208" s="317"/>
      <c r="AL208" s="318">
        <f>IF(SUM(AL206:AO206)=0,0,SUM(AL207:AO207)/SUM(AL206:AO206))</f>
        <v>0</v>
      </c>
      <c r="AM208" s="317"/>
      <c r="AN208" s="317"/>
      <c r="AO208" s="317"/>
      <c r="AP208" s="327">
        <f>IF(SUM(AP206:AT206)=0,0,SUM(AP207:AT207)/SUM(AP206:AT206))</f>
        <v>0</v>
      </c>
      <c r="AQ208" s="328"/>
      <c r="AR208" s="328"/>
      <c r="AS208" s="328"/>
      <c r="AT208" s="332"/>
      <c r="AU208" s="316">
        <f>IF(SUM(AU206:AX206)=0,0,SUM(AU207:AX207)/SUM(AU206:AX206))</f>
        <v>0</v>
      </c>
      <c r="AV208" s="317"/>
      <c r="AW208" s="317"/>
      <c r="AX208" s="317"/>
      <c r="AY208" s="318">
        <f>IF(SUM(AY206:BB206)=0,0,SUM(AY207:BB207)/SUM(AY206:BB206))</f>
        <v>0</v>
      </c>
      <c r="AZ208" s="317"/>
      <c r="BA208" s="317"/>
      <c r="BB208" s="317"/>
      <c r="BC208" s="318">
        <f>IF(SUM(BC206:BG206)=0,0,SUM(BC207:BG207)/SUM(BC206:BG206))</f>
        <v>0</v>
      </c>
      <c r="BD208" s="317"/>
      <c r="BE208" s="317"/>
      <c r="BF208" s="317"/>
      <c r="BG208" s="319"/>
    </row>
    <row r="209" spans="1:60" ht="14.5">
      <c r="F209" s="17" t="s">
        <v>31</v>
      </c>
      <c r="G209" s="320">
        <f>IF(SUM(G206:S206)=0,0,SUM(G207:S207)/SUM(G206:S206))</f>
        <v>0</v>
      </c>
      <c r="H209" s="320"/>
      <c r="I209" s="320"/>
      <c r="J209" s="320"/>
      <c r="K209" s="320"/>
      <c r="L209" s="320"/>
      <c r="M209" s="320"/>
      <c r="N209" s="320"/>
      <c r="O209" s="320"/>
      <c r="P209" s="320"/>
      <c r="Q209" s="320"/>
      <c r="R209" s="320"/>
      <c r="S209" s="320"/>
      <c r="T209" s="320">
        <f>IF(SUM(T206:AF206)=0,0,SUM(T207:AF207)/SUM(T206:AF206))</f>
        <v>0</v>
      </c>
      <c r="U209" s="320"/>
      <c r="V209" s="320"/>
      <c r="W209" s="320"/>
      <c r="X209" s="320"/>
      <c r="Y209" s="320"/>
      <c r="Z209" s="320"/>
      <c r="AA209" s="320"/>
      <c r="AB209" s="320"/>
      <c r="AC209" s="320"/>
      <c r="AD209" s="320"/>
      <c r="AE209" s="320"/>
      <c r="AF209" s="320"/>
      <c r="AG209" s="321">
        <f>IF(SUM(AG206:AT206)=0,0,SUM(AG207:AT207)/SUM(AG206:AT206))</f>
        <v>0</v>
      </c>
      <c r="AH209" s="322"/>
      <c r="AI209" s="322"/>
      <c r="AJ209" s="322"/>
      <c r="AK209" s="322"/>
      <c r="AL209" s="322"/>
      <c r="AM209" s="322"/>
      <c r="AN209" s="322"/>
      <c r="AO209" s="322"/>
      <c r="AP209" s="322"/>
      <c r="AQ209" s="322"/>
      <c r="AR209" s="322"/>
      <c r="AS209" s="322"/>
      <c r="AT209" s="323"/>
      <c r="AU209" s="321">
        <f>IF(SUM(AU206:BG206)=0,0,SUM(AU207:BG207)/SUM(AU206:BG206))</f>
        <v>0</v>
      </c>
      <c r="AV209" s="322"/>
      <c r="AW209" s="322"/>
      <c r="AX209" s="322"/>
      <c r="AY209" s="322"/>
      <c r="AZ209" s="322"/>
      <c r="BA209" s="322"/>
      <c r="BB209" s="322"/>
      <c r="BC209" s="322"/>
      <c r="BD209" s="322"/>
      <c r="BE209" s="322"/>
      <c r="BF209" s="322"/>
      <c r="BG209" s="323"/>
    </row>
    <row r="210" spans="1:60" ht="15" thickBot="1">
      <c r="F210" s="18" t="s">
        <v>38</v>
      </c>
      <c r="G210" s="313">
        <f>IF(SUM(G206:BG206)=0,0,SUM(G207:BG207)/SUM(G206:BG206))</f>
        <v>0</v>
      </c>
      <c r="H210" s="314"/>
      <c r="I210" s="314"/>
      <c r="J210" s="314"/>
      <c r="K210" s="314"/>
      <c r="L210" s="314"/>
      <c r="M210" s="314"/>
      <c r="N210" s="314"/>
      <c r="O210" s="314"/>
      <c r="P210" s="314"/>
      <c r="Q210" s="314"/>
      <c r="R210" s="314"/>
      <c r="S210" s="314"/>
      <c r="T210" s="314"/>
      <c r="U210" s="314"/>
      <c r="V210" s="314"/>
      <c r="W210" s="314"/>
      <c r="X210" s="314"/>
      <c r="Y210" s="314"/>
      <c r="Z210" s="314"/>
      <c r="AA210" s="314"/>
      <c r="AB210" s="314"/>
      <c r="AC210" s="314"/>
      <c r="AD210" s="314"/>
      <c r="AE210" s="314"/>
      <c r="AF210" s="314"/>
      <c r="AG210" s="314"/>
      <c r="AH210" s="314"/>
      <c r="AI210" s="314"/>
      <c r="AJ210" s="314"/>
      <c r="AK210" s="314"/>
      <c r="AL210" s="314"/>
      <c r="AM210" s="314"/>
      <c r="AN210" s="314"/>
      <c r="AO210" s="314"/>
      <c r="AP210" s="314"/>
      <c r="AQ210" s="314"/>
      <c r="AR210" s="314"/>
      <c r="AS210" s="314"/>
      <c r="AT210" s="314"/>
      <c r="AU210" s="314"/>
      <c r="AV210" s="314"/>
      <c r="AW210" s="314"/>
      <c r="AX210" s="314"/>
      <c r="AY210" s="314"/>
      <c r="AZ210" s="314"/>
      <c r="BA210" s="314"/>
      <c r="BB210" s="314"/>
      <c r="BC210" s="314"/>
      <c r="BD210" s="314"/>
      <c r="BE210" s="314"/>
      <c r="BF210" s="314"/>
      <c r="BG210" s="315"/>
    </row>
    <row r="211" spans="1:60" s="52" customFormat="1" ht="29.5" thickBot="1">
      <c r="A211" s="48"/>
      <c r="B211" s="49"/>
      <c r="C211" s="49"/>
      <c r="D211" s="49"/>
      <c r="E211" s="49"/>
      <c r="F211" s="50" t="s">
        <v>42</v>
      </c>
      <c r="G211" s="294">
        <f>SUM(G206:K206)</f>
        <v>0</v>
      </c>
      <c r="H211" s="295"/>
      <c r="I211" s="295"/>
      <c r="J211" s="295"/>
      <c r="K211" s="296"/>
      <c r="L211" s="297">
        <f>G211+SUM(L206:O206)</f>
        <v>0</v>
      </c>
      <c r="M211" s="295"/>
      <c r="N211" s="295"/>
      <c r="O211" s="296"/>
      <c r="P211" s="297">
        <f>L211+SUM(P206:S206)</f>
        <v>0</v>
      </c>
      <c r="Q211" s="295"/>
      <c r="R211" s="295"/>
      <c r="S211" s="298"/>
      <c r="T211" s="294">
        <f>P211+SUM(T206:X206)</f>
        <v>0</v>
      </c>
      <c r="U211" s="295"/>
      <c r="V211" s="295"/>
      <c r="W211" s="296"/>
      <c r="X211" s="297">
        <f>T211+SUM(Y206:AB206)</f>
        <v>0</v>
      </c>
      <c r="Y211" s="295"/>
      <c r="Z211" s="295"/>
      <c r="AA211" s="295"/>
      <c r="AB211" s="296"/>
      <c r="AC211" s="297">
        <f>X211+SUM(AC206:AF206)</f>
        <v>0</v>
      </c>
      <c r="AD211" s="295"/>
      <c r="AE211" s="295"/>
      <c r="AF211" s="298"/>
      <c r="AG211" s="294">
        <f>AC211+SUM(AG206:AK206)</f>
        <v>0</v>
      </c>
      <c r="AH211" s="295"/>
      <c r="AI211" s="295"/>
      <c r="AJ211" s="295"/>
      <c r="AK211" s="296"/>
      <c r="AL211" s="297">
        <f>AG211+SUM(AL206:AO206)</f>
        <v>0</v>
      </c>
      <c r="AM211" s="295"/>
      <c r="AN211" s="295"/>
      <c r="AO211" s="296"/>
      <c r="AP211" s="297">
        <f>AL211+SUM(AP206:AT206)</f>
        <v>0</v>
      </c>
      <c r="AQ211" s="295"/>
      <c r="AR211" s="295"/>
      <c r="AS211" s="298"/>
      <c r="AT211" s="294">
        <f>AP211+SUM(AU206:AX206)</f>
        <v>0</v>
      </c>
      <c r="AU211" s="295"/>
      <c r="AV211" s="295"/>
      <c r="AW211" s="295"/>
      <c r="AX211" s="296"/>
      <c r="AY211" s="297">
        <f>AT211+SUM(AY206:BB206)</f>
        <v>0</v>
      </c>
      <c r="AZ211" s="295"/>
      <c r="BA211" s="295"/>
      <c r="BB211" s="296"/>
      <c r="BC211" s="297">
        <f>AY211+SUM(BC206:BG206)</f>
        <v>0</v>
      </c>
      <c r="BD211" s="295"/>
      <c r="BE211" s="295"/>
      <c r="BF211" s="298"/>
      <c r="BG211" s="57"/>
      <c r="BH211" s="51"/>
    </row>
    <row r="212" spans="1:60">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1:60">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1:60">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1:60">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1:60">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1:60">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1:60">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1:60">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1:60">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1:60">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1:60">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1:60">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1:60">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7:5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7:59">
      <c r="G226" s="19"/>
      <c r="H226" s="19"/>
      <c r="I226" s="19"/>
      <c r="J226" s="19"/>
      <c r="K226" s="19"/>
      <c r="L226" s="19"/>
      <c r="M226" s="19"/>
      <c r="N226" s="19"/>
      <c r="O226" s="19"/>
      <c r="P226" s="19"/>
      <c r="Q226" s="19"/>
      <c r="R226" s="19"/>
      <c r="S226" s="19"/>
      <c r="T226" s="19"/>
      <c r="U226" s="19"/>
      <c r="V226" s="19"/>
      <c r="W226" s="19"/>
      <c r="X226" s="19"/>
      <c r="Y226" s="19"/>
      <c r="Z226" s="19"/>
      <c r="AA226" s="19"/>
      <c r="AB226" s="19"/>
      <c r="AC226" s="19"/>
      <c r="AD226" s="19"/>
      <c r="AE226" s="19"/>
      <c r="AF226" s="19"/>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7:5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sheetData>
  <mergeCells count="630">
    <mergeCell ref="G210:BG210"/>
    <mergeCell ref="G211:K211"/>
    <mergeCell ref="L211:O211"/>
    <mergeCell ref="P211:S211"/>
    <mergeCell ref="T211:W211"/>
    <mergeCell ref="X211:AB211"/>
    <mergeCell ref="AC211:AF211"/>
    <mergeCell ref="AG211:AK211"/>
    <mergeCell ref="AL211:AO211"/>
    <mergeCell ref="AP211:AS211"/>
    <mergeCell ref="AT211:AX211"/>
    <mergeCell ref="AY211:BB211"/>
    <mergeCell ref="BC211:BF211"/>
    <mergeCell ref="C42:C43"/>
    <mergeCell ref="B44:B45"/>
    <mergeCell ref="C44:C45"/>
    <mergeCell ref="E14:E15"/>
    <mergeCell ref="F14:F15"/>
    <mergeCell ref="B126:B127"/>
    <mergeCell ref="C126:C127"/>
    <mergeCell ref="B78:B79"/>
    <mergeCell ref="C78:C79"/>
    <mergeCell ref="B80:B81"/>
    <mergeCell ref="C80:C81"/>
    <mergeCell ref="B82:B83"/>
    <mergeCell ref="C82:C83"/>
    <mergeCell ref="B84:B85"/>
    <mergeCell ref="C84:C85"/>
    <mergeCell ref="B86:B87"/>
    <mergeCell ref="C86:C87"/>
    <mergeCell ref="B118:B119"/>
    <mergeCell ref="C118:C119"/>
    <mergeCell ref="B120:B121"/>
    <mergeCell ref="C120:C121"/>
    <mergeCell ref="B122:B123"/>
    <mergeCell ref="C122:C123"/>
    <mergeCell ref="B124:B125"/>
    <mergeCell ref="F126:F127"/>
    <mergeCell ref="C114:C115"/>
    <mergeCell ref="B116:B117"/>
    <mergeCell ref="C116:C117"/>
    <mergeCell ref="F86:F87"/>
    <mergeCell ref="C74:C75"/>
    <mergeCell ref="B76:B77"/>
    <mergeCell ref="C76:C77"/>
    <mergeCell ref="F54:F55"/>
    <mergeCell ref="C124:C125"/>
    <mergeCell ref="B54:B55"/>
    <mergeCell ref="C54:C55"/>
    <mergeCell ref="BC208:BG208"/>
    <mergeCell ref="AG209:AT209"/>
    <mergeCell ref="AU209:BG209"/>
    <mergeCell ref="A204:A205"/>
    <mergeCell ref="B204:B205"/>
    <mergeCell ref="C204:C205"/>
    <mergeCell ref="D204:D205"/>
    <mergeCell ref="E204:E205"/>
    <mergeCell ref="F204:F205"/>
    <mergeCell ref="AG208:AK208"/>
    <mergeCell ref="AL208:AO208"/>
    <mergeCell ref="AY208:BB208"/>
    <mergeCell ref="G208:K208"/>
    <mergeCell ref="L208:O208"/>
    <mergeCell ref="P208:S208"/>
    <mergeCell ref="AC208:AF208"/>
    <mergeCell ref="G209:S209"/>
    <mergeCell ref="T209:AF209"/>
    <mergeCell ref="T208:X208"/>
    <mergeCell ref="Y208:AB208"/>
    <mergeCell ref="AP208:AT208"/>
    <mergeCell ref="AU208:AX208"/>
    <mergeCell ref="A202:A203"/>
    <mergeCell ref="B202:B203"/>
    <mergeCell ref="C202:C203"/>
    <mergeCell ref="D202:D203"/>
    <mergeCell ref="E202:E203"/>
    <mergeCell ref="F202:F203"/>
    <mergeCell ref="A200:A201"/>
    <mergeCell ref="B200:B201"/>
    <mergeCell ref="C200:C201"/>
    <mergeCell ref="D200:D201"/>
    <mergeCell ref="E200:E201"/>
    <mergeCell ref="F200:F201"/>
    <mergeCell ref="A198:A199"/>
    <mergeCell ref="B198:B199"/>
    <mergeCell ref="C198:C199"/>
    <mergeCell ref="D198:D199"/>
    <mergeCell ref="E198:E199"/>
    <mergeCell ref="F198:F199"/>
    <mergeCell ref="A196:A197"/>
    <mergeCell ref="B196:B197"/>
    <mergeCell ref="C196:C197"/>
    <mergeCell ref="D196:D197"/>
    <mergeCell ref="E196:E197"/>
    <mergeCell ref="F196:F197"/>
    <mergeCell ref="A194:A195"/>
    <mergeCell ref="B194:B195"/>
    <mergeCell ref="C194:C195"/>
    <mergeCell ref="D194:D195"/>
    <mergeCell ref="E194:E195"/>
    <mergeCell ref="F194:F195"/>
    <mergeCell ref="A192:A193"/>
    <mergeCell ref="B192:B193"/>
    <mergeCell ref="C192:C193"/>
    <mergeCell ref="D192:D193"/>
    <mergeCell ref="E192:E193"/>
    <mergeCell ref="F192:F193"/>
    <mergeCell ref="A190:A191"/>
    <mergeCell ref="B190:B191"/>
    <mergeCell ref="C190:C191"/>
    <mergeCell ref="D190:D191"/>
    <mergeCell ref="E190:E191"/>
    <mergeCell ref="F190:F191"/>
    <mergeCell ref="A188:A189"/>
    <mergeCell ref="B188:B189"/>
    <mergeCell ref="C188:C189"/>
    <mergeCell ref="D188:D189"/>
    <mergeCell ref="E188:E189"/>
    <mergeCell ref="F188:F189"/>
    <mergeCell ref="A186:A187"/>
    <mergeCell ref="B186:B187"/>
    <mergeCell ref="C186:C187"/>
    <mergeCell ref="D186:D187"/>
    <mergeCell ref="E186:E187"/>
    <mergeCell ref="F186:F187"/>
    <mergeCell ref="A184:A185"/>
    <mergeCell ref="B184:B185"/>
    <mergeCell ref="C184:C185"/>
    <mergeCell ref="D184:D185"/>
    <mergeCell ref="E184:E185"/>
    <mergeCell ref="F184:F185"/>
    <mergeCell ref="A182:A183"/>
    <mergeCell ref="B182:B183"/>
    <mergeCell ref="C182:C183"/>
    <mergeCell ref="D182:D183"/>
    <mergeCell ref="E182:E183"/>
    <mergeCell ref="F182:F183"/>
    <mergeCell ref="A180:A181"/>
    <mergeCell ref="B180:B181"/>
    <mergeCell ref="C180:C181"/>
    <mergeCell ref="D180:D181"/>
    <mergeCell ref="E180:E181"/>
    <mergeCell ref="F180:F181"/>
    <mergeCell ref="A178:A179"/>
    <mergeCell ref="B178:B179"/>
    <mergeCell ref="C178:C179"/>
    <mergeCell ref="D178:D179"/>
    <mergeCell ref="E178:E179"/>
    <mergeCell ref="F178:F179"/>
    <mergeCell ref="A176:A177"/>
    <mergeCell ref="B176:B177"/>
    <mergeCell ref="C176:C177"/>
    <mergeCell ref="D176:D177"/>
    <mergeCell ref="E176:E177"/>
    <mergeCell ref="F176:F177"/>
    <mergeCell ref="A174:A175"/>
    <mergeCell ref="B174:B175"/>
    <mergeCell ref="C174:C175"/>
    <mergeCell ref="D174:D175"/>
    <mergeCell ref="E174:E175"/>
    <mergeCell ref="F174:F175"/>
    <mergeCell ref="A172:A173"/>
    <mergeCell ref="B172:B173"/>
    <mergeCell ref="C172:C173"/>
    <mergeCell ref="D172:D173"/>
    <mergeCell ref="E172:E173"/>
    <mergeCell ref="F172:F173"/>
    <mergeCell ref="A170:A171"/>
    <mergeCell ref="B170:B171"/>
    <mergeCell ref="C170:C171"/>
    <mergeCell ref="D170:D171"/>
    <mergeCell ref="E170:E171"/>
    <mergeCell ref="F170:F171"/>
    <mergeCell ref="A168:A169"/>
    <mergeCell ref="B168:B169"/>
    <mergeCell ref="C168:C169"/>
    <mergeCell ref="D168:D169"/>
    <mergeCell ref="E168:E169"/>
    <mergeCell ref="F168:F169"/>
    <mergeCell ref="A166:A167"/>
    <mergeCell ref="B166:B167"/>
    <mergeCell ref="C166:C167"/>
    <mergeCell ref="D166:D167"/>
    <mergeCell ref="E166:E167"/>
    <mergeCell ref="F166:F167"/>
    <mergeCell ref="A164:A165"/>
    <mergeCell ref="B164:B165"/>
    <mergeCell ref="C164:C165"/>
    <mergeCell ref="D164:D165"/>
    <mergeCell ref="E164:E165"/>
    <mergeCell ref="F164:F165"/>
    <mergeCell ref="A162:A163"/>
    <mergeCell ref="B162:B163"/>
    <mergeCell ref="C162:C163"/>
    <mergeCell ref="D162:D163"/>
    <mergeCell ref="E162:E163"/>
    <mergeCell ref="F162:F163"/>
    <mergeCell ref="A160:A161"/>
    <mergeCell ref="B160:B161"/>
    <mergeCell ref="C160:C161"/>
    <mergeCell ref="D160:D161"/>
    <mergeCell ref="E160:E161"/>
    <mergeCell ref="F160:F161"/>
    <mergeCell ref="A158:A159"/>
    <mergeCell ref="B158:B159"/>
    <mergeCell ref="C158:C159"/>
    <mergeCell ref="D158:D159"/>
    <mergeCell ref="E158:E159"/>
    <mergeCell ref="F158:F159"/>
    <mergeCell ref="A152:A153"/>
    <mergeCell ref="D152:D153"/>
    <mergeCell ref="E152:E153"/>
    <mergeCell ref="F152:F153"/>
    <mergeCell ref="A150:A151"/>
    <mergeCell ref="D150:D151"/>
    <mergeCell ref="E150:E151"/>
    <mergeCell ref="F150:F151"/>
    <mergeCell ref="A156:A157"/>
    <mergeCell ref="B156:B157"/>
    <mergeCell ref="C156:C157"/>
    <mergeCell ref="D156:D157"/>
    <mergeCell ref="E156:E157"/>
    <mergeCell ref="F156:F157"/>
    <mergeCell ref="A154:A155"/>
    <mergeCell ref="B154:B155"/>
    <mergeCell ref="C154:C155"/>
    <mergeCell ref="D154:D155"/>
    <mergeCell ref="E154:E155"/>
    <mergeCell ref="F154:F155"/>
    <mergeCell ref="B150:B151"/>
    <mergeCell ref="C150:C151"/>
    <mergeCell ref="B152:B153"/>
    <mergeCell ref="C152:C153"/>
    <mergeCell ref="A144:A145"/>
    <mergeCell ref="D144:D145"/>
    <mergeCell ref="E144:E145"/>
    <mergeCell ref="F144:F145"/>
    <mergeCell ref="A142:A143"/>
    <mergeCell ref="D142:D143"/>
    <mergeCell ref="E142:E143"/>
    <mergeCell ref="F142:F143"/>
    <mergeCell ref="A148:A149"/>
    <mergeCell ref="D148:D149"/>
    <mergeCell ref="E148:E149"/>
    <mergeCell ref="F148:F149"/>
    <mergeCell ref="A146:A147"/>
    <mergeCell ref="D146:D147"/>
    <mergeCell ref="E146:E147"/>
    <mergeCell ref="F146:F147"/>
    <mergeCell ref="B142:B143"/>
    <mergeCell ref="C142:C143"/>
    <mergeCell ref="B144:B145"/>
    <mergeCell ref="C144:C145"/>
    <mergeCell ref="B146:B147"/>
    <mergeCell ref="C146:C147"/>
    <mergeCell ref="B148:B149"/>
    <mergeCell ref="C148:C149"/>
    <mergeCell ref="A136:A137"/>
    <mergeCell ref="D136:D137"/>
    <mergeCell ref="E136:E137"/>
    <mergeCell ref="F136:F137"/>
    <mergeCell ref="A134:A135"/>
    <mergeCell ref="D134:D135"/>
    <mergeCell ref="E134:E135"/>
    <mergeCell ref="F134:F135"/>
    <mergeCell ref="A140:A141"/>
    <mergeCell ref="D140:D141"/>
    <mergeCell ref="E140:E141"/>
    <mergeCell ref="F140:F141"/>
    <mergeCell ref="A138:A139"/>
    <mergeCell ref="D138:D139"/>
    <mergeCell ref="E138:E139"/>
    <mergeCell ref="F138:F139"/>
    <mergeCell ref="B134:B135"/>
    <mergeCell ref="C134:C135"/>
    <mergeCell ref="B136:B137"/>
    <mergeCell ref="C136:C137"/>
    <mergeCell ref="B138:B139"/>
    <mergeCell ref="C138:C139"/>
    <mergeCell ref="B140:B141"/>
    <mergeCell ref="C140:C141"/>
    <mergeCell ref="A132:A133"/>
    <mergeCell ref="D132:D133"/>
    <mergeCell ref="E132:E133"/>
    <mergeCell ref="F132:F133"/>
    <mergeCell ref="A130:A131"/>
    <mergeCell ref="D130:D131"/>
    <mergeCell ref="E130:E131"/>
    <mergeCell ref="F130:F131"/>
    <mergeCell ref="B128:B129"/>
    <mergeCell ref="C128:C129"/>
    <mergeCell ref="B130:B131"/>
    <mergeCell ref="C130:C131"/>
    <mergeCell ref="B132:B133"/>
    <mergeCell ref="C132:C133"/>
    <mergeCell ref="A128:A129"/>
    <mergeCell ref="D128:D129"/>
    <mergeCell ref="E128:E129"/>
    <mergeCell ref="F128:F129"/>
    <mergeCell ref="A120:A121"/>
    <mergeCell ref="D120:D121"/>
    <mergeCell ref="E120:E121"/>
    <mergeCell ref="F120:F121"/>
    <mergeCell ref="A118:A119"/>
    <mergeCell ref="D118:D119"/>
    <mergeCell ref="E118:E119"/>
    <mergeCell ref="F118:F119"/>
    <mergeCell ref="A124:A125"/>
    <mergeCell ref="D124:D125"/>
    <mergeCell ref="E124:E125"/>
    <mergeCell ref="F124:F125"/>
    <mergeCell ref="A122:A123"/>
    <mergeCell ref="D122:D123"/>
    <mergeCell ref="E122:E123"/>
    <mergeCell ref="F122:F123"/>
    <mergeCell ref="A126:A127"/>
    <mergeCell ref="D126:D127"/>
    <mergeCell ref="E126:E127"/>
    <mergeCell ref="A112:A113"/>
    <mergeCell ref="D112:D113"/>
    <mergeCell ref="E112:E113"/>
    <mergeCell ref="F112:F113"/>
    <mergeCell ref="A110:A111"/>
    <mergeCell ref="D110:D111"/>
    <mergeCell ref="E110:E111"/>
    <mergeCell ref="F110:F111"/>
    <mergeCell ref="A116:A117"/>
    <mergeCell ref="D116:D117"/>
    <mergeCell ref="E116:E117"/>
    <mergeCell ref="F116:F117"/>
    <mergeCell ref="A114:A115"/>
    <mergeCell ref="D114:D115"/>
    <mergeCell ref="E114:E115"/>
    <mergeCell ref="F114:F115"/>
    <mergeCell ref="B110:B111"/>
    <mergeCell ref="C110:C111"/>
    <mergeCell ref="B112:B113"/>
    <mergeCell ref="C112:C113"/>
    <mergeCell ref="B114:B115"/>
    <mergeCell ref="A104:A105"/>
    <mergeCell ref="D104:D105"/>
    <mergeCell ref="E104:E105"/>
    <mergeCell ref="F104:F105"/>
    <mergeCell ref="A102:A103"/>
    <mergeCell ref="D102:D103"/>
    <mergeCell ref="E102:E103"/>
    <mergeCell ref="F102:F103"/>
    <mergeCell ref="A108:A109"/>
    <mergeCell ref="D108:D109"/>
    <mergeCell ref="E108:E109"/>
    <mergeCell ref="F108:F109"/>
    <mergeCell ref="A106:A107"/>
    <mergeCell ref="D106:D107"/>
    <mergeCell ref="E106:E107"/>
    <mergeCell ref="F106:F107"/>
    <mergeCell ref="B102:B103"/>
    <mergeCell ref="C102:C103"/>
    <mergeCell ref="B104:B105"/>
    <mergeCell ref="C104:C105"/>
    <mergeCell ref="B106:B107"/>
    <mergeCell ref="C106:C107"/>
    <mergeCell ref="B108:B109"/>
    <mergeCell ref="C108:C109"/>
    <mergeCell ref="A96:A97"/>
    <mergeCell ref="D96:D97"/>
    <mergeCell ref="E96:E97"/>
    <mergeCell ref="F96:F97"/>
    <mergeCell ref="A94:A95"/>
    <mergeCell ref="D94:D95"/>
    <mergeCell ref="E94:E95"/>
    <mergeCell ref="F94:F95"/>
    <mergeCell ref="A100:A101"/>
    <mergeCell ref="D100:D101"/>
    <mergeCell ref="E100:E101"/>
    <mergeCell ref="F100:F101"/>
    <mergeCell ref="A98:A99"/>
    <mergeCell ref="D98:D99"/>
    <mergeCell ref="E98:E99"/>
    <mergeCell ref="F98:F99"/>
    <mergeCell ref="B94:B95"/>
    <mergeCell ref="C94:C95"/>
    <mergeCell ref="B96:B97"/>
    <mergeCell ref="C96:C97"/>
    <mergeCell ref="B98:B99"/>
    <mergeCell ref="C98:C99"/>
    <mergeCell ref="B100:B101"/>
    <mergeCell ref="C100:C101"/>
    <mergeCell ref="A92:A93"/>
    <mergeCell ref="D92:D93"/>
    <mergeCell ref="E92:E93"/>
    <mergeCell ref="F92:F93"/>
    <mergeCell ref="A90:A91"/>
    <mergeCell ref="D90:D91"/>
    <mergeCell ref="E90:E91"/>
    <mergeCell ref="F90:F91"/>
    <mergeCell ref="B88:B89"/>
    <mergeCell ref="C88:C89"/>
    <mergeCell ref="B90:B91"/>
    <mergeCell ref="C90:C91"/>
    <mergeCell ref="B92:B93"/>
    <mergeCell ref="C92:C93"/>
    <mergeCell ref="A88:A89"/>
    <mergeCell ref="D88:D89"/>
    <mergeCell ref="E88:E89"/>
    <mergeCell ref="F88:F89"/>
    <mergeCell ref="A80:A81"/>
    <mergeCell ref="D80:D81"/>
    <mergeCell ref="E80:E81"/>
    <mergeCell ref="F80:F81"/>
    <mergeCell ref="A78:A79"/>
    <mergeCell ref="D78:D79"/>
    <mergeCell ref="E78:E79"/>
    <mergeCell ref="F78:F79"/>
    <mergeCell ref="A84:A85"/>
    <mergeCell ref="D84:D85"/>
    <mergeCell ref="E84:E85"/>
    <mergeCell ref="F84:F85"/>
    <mergeCell ref="A82:A83"/>
    <mergeCell ref="D82:D83"/>
    <mergeCell ref="E82:E83"/>
    <mergeCell ref="F82:F83"/>
    <mergeCell ref="A86:A87"/>
    <mergeCell ref="D86:D87"/>
    <mergeCell ref="E86:E87"/>
    <mergeCell ref="A72:A73"/>
    <mergeCell ref="D72:D73"/>
    <mergeCell ref="E72:E73"/>
    <mergeCell ref="F72:F73"/>
    <mergeCell ref="A70:A71"/>
    <mergeCell ref="D70:D71"/>
    <mergeCell ref="E70:E71"/>
    <mergeCell ref="F70:F71"/>
    <mergeCell ref="A76:A77"/>
    <mergeCell ref="D76:D77"/>
    <mergeCell ref="E76:E77"/>
    <mergeCell ref="F76:F77"/>
    <mergeCell ref="A74:A75"/>
    <mergeCell ref="D74:D75"/>
    <mergeCell ref="E74:E75"/>
    <mergeCell ref="F74:F75"/>
    <mergeCell ref="B70:B71"/>
    <mergeCell ref="C70:C71"/>
    <mergeCell ref="B72:B73"/>
    <mergeCell ref="C72:C73"/>
    <mergeCell ref="B74:B75"/>
    <mergeCell ref="A64:A65"/>
    <mergeCell ref="D64:D65"/>
    <mergeCell ref="E64:E65"/>
    <mergeCell ref="F64:F65"/>
    <mergeCell ref="A62:A63"/>
    <mergeCell ref="D62:D63"/>
    <mergeCell ref="E62:E63"/>
    <mergeCell ref="F62:F63"/>
    <mergeCell ref="A68:A69"/>
    <mergeCell ref="D68:D69"/>
    <mergeCell ref="E68:E69"/>
    <mergeCell ref="F68:F69"/>
    <mergeCell ref="A66:A67"/>
    <mergeCell ref="D66:D67"/>
    <mergeCell ref="E66:E67"/>
    <mergeCell ref="F66:F67"/>
    <mergeCell ref="B62:B63"/>
    <mergeCell ref="C62:C63"/>
    <mergeCell ref="B64:B65"/>
    <mergeCell ref="C64:C65"/>
    <mergeCell ref="B66:B67"/>
    <mergeCell ref="C66:C67"/>
    <mergeCell ref="B68:B69"/>
    <mergeCell ref="C68:C69"/>
    <mergeCell ref="A60:A61"/>
    <mergeCell ref="D60:D61"/>
    <mergeCell ref="E60:E61"/>
    <mergeCell ref="F60:F61"/>
    <mergeCell ref="A58:A59"/>
    <mergeCell ref="D58:D59"/>
    <mergeCell ref="E58:E59"/>
    <mergeCell ref="F58:F59"/>
    <mergeCell ref="B56:B57"/>
    <mergeCell ref="C56:C57"/>
    <mergeCell ref="B58:B59"/>
    <mergeCell ref="C58:C59"/>
    <mergeCell ref="B60:B61"/>
    <mergeCell ref="C60:C61"/>
    <mergeCell ref="A56:A57"/>
    <mergeCell ref="D56:D57"/>
    <mergeCell ref="E56:E57"/>
    <mergeCell ref="F56:F57"/>
    <mergeCell ref="A48:A49"/>
    <mergeCell ref="D48:D49"/>
    <mergeCell ref="E48:E49"/>
    <mergeCell ref="F48:F49"/>
    <mergeCell ref="A46:A47"/>
    <mergeCell ref="D46:D47"/>
    <mergeCell ref="E46:E47"/>
    <mergeCell ref="F46:F47"/>
    <mergeCell ref="A52:A53"/>
    <mergeCell ref="D52:D53"/>
    <mergeCell ref="E52:E53"/>
    <mergeCell ref="F52:F53"/>
    <mergeCell ref="A50:A51"/>
    <mergeCell ref="D50:D51"/>
    <mergeCell ref="E50:E51"/>
    <mergeCell ref="F50:F51"/>
    <mergeCell ref="B46:B47"/>
    <mergeCell ref="C46:C47"/>
    <mergeCell ref="B48:B49"/>
    <mergeCell ref="C48:C49"/>
    <mergeCell ref="B50:B51"/>
    <mergeCell ref="C50:C51"/>
    <mergeCell ref="B52:B53"/>
    <mergeCell ref="C52:C53"/>
    <mergeCell ref="A54:A55"/>
    <mergeCell ref="D54:D55"/>
    <mergeCell ref="E54:E55"/>
    <mergeCell ref="A40:A41"/>
    <mergeCell ref="D40:D41"/>
    <mergeCell ref="E40:E41"/>
    <mergeCell ref="F40:F41"/>
    <mergeCell ref="A38:A39"/>
    <mergeCell ref="D38:D39"/>
    <mergeCell ref="E38:E39"/>
    <mergeCell ref="F38:F39"/>
    <mergeCell ref="A44:A45"/>
    <mergeCell ref="D44:D45"/>
    <mergeCell ref="E44:E45"/>
    <mergeCell ref="F44:F45"/>
    <mergeCell ref="A42:A43"/>
    <mergeCell ref="D42:D43"/>
    <mergeCell ref="E42:E43"/>
    <mergeCell ref="F42:F43"/>
    <mergeCell ref="B38:B39"/>
    <mergeCell ref="C38:C39"/>
    <mergeCell ref="B40:B41"/>
    <mergeCell ref="C40:C41"/>
    <mergeCell ref="B42:B43"/>
    <mergeCell ref="A32:A33"/>
    <mergeCell ref="D32:D33"/>
    <mergeCell ref="E32:E33"/>
    <mergeCell ref="F32:F33"/>
    <mergeCell ref="A30:A31"/>
    <mergeCell ref="D30:D31"/>
    <mergeCell ref="E30:E31"/>
    <mergeCell ref="F30:F31"/>
    <mergeCell ref="A36:A37"/>
    <mergeCell ref="D36:D37"/>
    <mergeCell ref="E36:E37"/>
    <mergeCell ref="F36:F37"/>
    <mergeCell ref="A34:A35"/>
    <mergeCell ref="D34:D35"/>
    <mergeCell ref="E34:E35"/>
    <mergeCell ref="F34:F35"/>
    <mergeCell ref="B30:B31"/>
    <mergeCell ref="C30:C31"/>
    <mergeCell ref="B32:B33"/>
    <mergeCell ref="C32:C33"/>
    <mergeCell ref="B34:B35"/>
    <mergeCell ref="C34:C35"/>
    <mergeCell ref="B36:B37"/>
    <mergeCell ref="C36:C37"/>
    <mergeCell ref="A24:A25"/>
    <mergeCell ref="D24:D25"/>
    <mergeCell ref="E24:E25"/>
    <mergeCell ref="F24:F25"/>
    <mergeCell ref="A22:A23"/>
    <mergeCell ref="D22:D23"/>
    <mergeCell ref="E22:E23"/>
    <mergeCell ref="F22:F23"/>
    <mergeCell ref="A28:A29"/>
    <mergeCell ref="D28:D29"/>
    <mergeCell ref="E28:E29"/>
    <mergeCell ref="F28:F29"/>
    <mergeCell ref="A26:A27"/>
    <mergeCell ref="D26:D27"/>
    <mergeCell ref="E26:E27"/>
    <mergeCell ref="F26:F27"/>
    <mergeCell ref="B22:B23"/>
    <mergeCell ref="C22:C23"/>
    <mergeCell ref="B24:B25"/>
    <mergeCell ref="C24:C25"/>
    <mergeCell ref="B26:B27"/>
    <mergeCell ref="C26:C27"/>
    <mergeCell ref="B28:B29"/>
    <mergeCell ref="C28:C29"/>
    <mergeCell ref="A20:A21"/>
    <mergeCell ref="D20:D21"/>
    <mergeCell ref="E20:E21"/>
    <mergeCell ref="F20:F21"/>
    <mergeCell ref="A18:A19"/>
    <mergeCell ref="D18:D19"/>
    <mergeCell ref="E18:E19"/>
    <mergeCell ref="F18:F19"/>
    <mergeCell ref="B18:B19"/>
    <mergeCell ref="C18:C19"/>
    <mergeCell ref="B20:B21"/>
    <mergeCell ref="C20:C21"/>
    <mergeCell ref="F6:F7"/>
    <mergeCell ref="A8:A9"/>
    <mergeCell ref="D8:D9"/>
    <mergeCell ref="E8:E9"/>
    <mergeCell ref="F8:F9"/>
    <mergeCell ref="C1:C4"/>
    <mergeCell ref="A6:A7"/>
    <mergeCell ref="D6:D7"/>
    <mergeCell ref="E6:E7"/>
    <mergeCell ref="B6:B7"/>
    <mergeCell ref="C6:C7"/>
    <mergeCell ref="B8:B9"/>
    <mergeCell ref="C8:C9"/>
    <mergeCell ref="A12:A13"/>
    <mergeCell ref="D12:D13"/>
    <mergeCell ref="E12:E13"/>
    <mergeCell ref="F12:F13"/>
    <mergeCell ref="A10:A11"/>
    <mergeCell ref="D10:D11"/>
    <mergeCell ref="E10:E11"/>
    <mergeCell ref="F10:F11"/>
    <mergeCell ref="A16:A17"/>
    <mergeCell ref="D16:D17"/>
    <mergeCell ref="E16:E17"/>
    <mergeCell ref="F16:F17"/>
    <mergeCell ref="A14:A15"/>
    <mergeCell ref="D14:D15"/>
    <mergeCell ref="B12:B13"/>
    <mergeCell ref="C12:C13"/>
    <mergeCell ref="B14:B15"/>
    <mergeCell ref="C14:C15"/>
    <mergeCell ref="B16:B17"/>
    <mergeCell ref="C16:C17"/>
    <mergeCell ref="B10:B11"/>
    <mergeCell ref="C10:C11"/>
  </mergeCells>
  <conditionalFormatting sqref="G208:G210">
    <cfRule type="cellIs" dxfId="119" priority="1" stopIfTrue="1" operator="greaterThan">
      <formula>0.95</formula>
    </cfRule>
    <cfRule type="cellIs" dxfId="118" priority="2" stopIfTrue="1" operator="between">
      <formula>0.9</formula>
      <formula>0.95</formula>
    </cfRule>
    <cfRule type="cellIs" dxfId="117" priority="3" stopIfTrue="1" operator="lessThan">
      <formula>0.9</formula>
    </cfRule>
  </conditionalFormatting>
  <conditionalFormatting sqref="G6:BF6">
    <cfRule type="cellIs" dxfId="116" priority="144" stopIfTrue="1" operator="equal">
      <formula>1</formula>
    </cfRule>
    <cfRule type="cellIs" dxfId="115" priority="145" stopIfTrue="1" operator="equal">
      <formula>5</formula>
    </cfRule>
    <cfRule type="cellIs" dxfId="114" priority="149" stopIfTrue="1" operator="equal">
      <formula>1</formula>
    </cfRule>
    <cfRule type="cellIs" dxfId="113" priority="150" stopIfTrue="1" operator="equal">
      <formula>5</formula>
    </cfRule>
  </conditionalFormatting>
  <conditionalFormatting sqref="G6:BF7">
    <cfRule type="cellIs" dxfId="112" priority="151" stopIfTrue="1" operator="equal">
      <formula>2</formula>
    </cfRule>
    <cfRule type="cellIs" dxfId="111" priority="152" stopIfTrue="1" operator="equal">
      <formula>3</formula>
    </cfRule>
    <cfRule type="cellIs" dxfId="110" priority="153" stopIfTrue="1" operator="equal">
      <formula>4</formula>
    </cfRule>
  </conditionalFormatting>
  <conditionalFormatting sqref="G7:BF7">
    <cfRule type="cellIs" dxfId="109" priority="141" stopIfTrue="1" operator="equal">
      <formula>2</formula>
    </cfRule>
    <cfRule type="cellIs" dxfId="108" priority="142" stopIfTrue="1" operator="equal">
      <formula>3</formula>
    </cfRule>
    <cfRule type="cellIs" dxfId="107" priority="143" stopIfTrue="1" operator="equal">
      <formula>4</formula>
    </cfRule>
    <cfRule type="cellIs" dxfId="106" priority="146" stopIfTrue="1" operator="equal">
      <formula>2</formula>
    </cfRule>
    <cfRule type="cellIs" dxfId="105" priority="147" stopIfTrue="1" operator="equal">
      <formula>3</formula>
    </cfRule>
    <cfRule type="cellIs" dxfId="104" priority="148" stopIfTrue="1" operator="equal">
      <formula>4</formula>
    </cfRule>
  </conditionalFormatting>
  <conditionalFormatting sqref="G8:BF8 G10:BF10 G12:BF12 G14:BF14 G16:BF16 G18:BF18 G20:BF20 G22:BF22 G24:BF24 G26:BF26 G28:BF28 G30:BF30 G32:BF32 G34:BF34 G36:BF36 G38:BF38 G40:BF40 G42:BF42 G44:BF44 G46:BF46 G48:BF48 G50:BF50 G52:BF52 G54:BF54 G56:BF56 G58:BF58 G60:BF60 G62:BF62 G64:BF64 G66:BF66 G68:BF68 G70:BF70 G72:BF72 G74:BF74 G76:BF76 G78:BF78 G80:BF80 G82:BF82 G84:BF84 G86:BF86 G88:BF88 G90:BF90 G92:BF92 G94:BF94 G96:BF96 G98:BF98 G100:BF100 G102:BF102 G104:BF104 G106:BF106 G108:BF108 G110:BF110 G112:BF112 G114:BF114 G116:BF116 G118:BF118 G120:BF120 G122:BF122 G124:BF124 G126:BF126 G128:BF128 G130:BF130 G132:BF132 G134:BF134 G136:BF136 G138:BF138 G140:BF140 G142:BF142 G144:BF144 G146:BF146 G148:BF148 G150:BF150 G152:BF152 G154:BF154 G156:BF156 G158:BF158 G160:BF160 G162:BF162 G164:BF164 G166:BF166 G168:BF168 G170:BF170 G172:BF172 G174:BF174 G176:BF176 G178:BF178 G180:BF180 G182:BF182 G184:BF184 G186:BF186 G188:BF188 G190:BF190 G192:BF192 G194:BF194 G196:BF196 G198:BF198 G200:BF200 G202:BF202">
    <cfRule type="cellIs" dxfId="103" priority="103" stopIfTrue="1" operator="equal">
      <formula>1</formula>
    </cfRule>
    <cfRule type="cellIs" dxfId="102" priority="104" stopIfTrue="1" operator="equal">
      <formula>5</formula>
    </cfRule>
    <cfRule type="cellIs" dxfId="101" priority="108" stopIfTrue="1" operator="equal">
      <formula>1</formula>
    </cfRule>
    <cfRule type="cellIs" dxfId="100" priority="109" stopIfTrue="1" operator="equal">
      <formula>5</formula>
    </cfRule>
  </conditionalFormatting>
  <conditionalFormatting sqref="G8:BF203">
    <cfRule type="cellIs" dxfId="99" priority="110" stopIfTrue="1" operator="equal">
      <formula>2</formula>
    </cfRule>
    <cfRule type="cellIs" dxfId="98" priority="111" stopIfTrue="1" operator="equal">
      <formula>3</formula>
    </cfRule>
    <cfRule type="cellIs" dxfId="97" priority="112" stopIfTrue="1" operator="equal">
      <formula>4</formula>
    </cfRule>
  </conditionalFormatting>
  <conditionalFormatting sqref="G9:BF9 G11:BF11 G13:BF13 G15:BF15 G17:BF17 G19:BF19 G21:BF21 G23:BF23 G25:BF25 G27:BF27 G29:BF29 G31:BF31 G33:BF33 G35:BF35 G37:BF37 G39:BF39 G41:BF41 G43:BF43 G45:BF45 G47:BF47 G49:BF49 G51:BF51 G53:BF53 G55:BF55 G57:BF57 G59:BF59 G61:BF61 G63:BF63 G65:BF65 G67:BF67 G69:BF69 G71:BF71 G73:BF73 G75:BF75 G77:BF77 G79:BF79 G81:BF81 G83:BF83 G85:BF85 G87:BF87 G89:BF89 G91:BF91 G93:BF93 G95:BF95 G97:BF97 G99:BF99 G101:BF101 G103:BF103 G105:BF105 G107:BF107 G109:BF109 G111:BF111 G113:BF113 G115:BF115 G117:BF117 G119:BF119 G121:BF121 G123:BF123 G125:BF125 G127:BF127 G129:BF129 G131:BF131 G133:BF133 G135:BF135 G137:BF137 G139:BF139 G141:BF141 G143:BF143 G145:BF145 G147:BF147 G149:BF149 G151:BF151 G153:BF153 G155:BF155 G157:BF157 G159:BF159 G161:BF161 G163:BF163 G165:BF165 G167:BF167 G169:BF169 G171:BF171 G173:BF173 G175:BF175 G177:BF177 G179:BF179 G181:BF181 G183:BF183 G185:BF185 G187:BF187 G189:BF189 G191:BF191 G193:BF193 G195:BF195 G197:BF197 G199:BF199 G201:BF201 G203:BF203">
    <cfRule type="cellIs" dxfId="96" priority="100" stopIfTrue="1" operator="equal">
      <formula>2</formula>
    </cfRule>
    <cfRule type="cellIs" dxfId="95" priority="101" stopIfTrue="1" operator="equal">
      <formula>3</formula>
    </cfRule>
    <cfRule type="cellIs" dxfId="94" priority="102" stopIfTrue="1" operator="equal">
      <formula>4</formula>
    </cfRule>
    <cfRule type="cellIs" dxfId="93" priority="105" stopIfTrue="1" operator="equal">
      <formula>2</formula>
    </cfRule>
    <cfRule type="cellIs" dxfId="92" priority="106" stopIfTrue="1" operator="equal">
      <formula>3</formula>
    </cfRule>
    <cfRule type="cellIs" dxfId="91" priority="107" stopIfTrue="1" operator="equal">
      <formula>4</formula>
    </cfRule>
  </conditionalFormatting>
  <conditionalFormatting sqref="G204:BF204">
    <cfRule type="cellIs" dxfId="90" priority="62" stopIfTrue="1" operator="equal">
      <formula>1</formula>
    </cfRule>
    <cfRule type="cellIs" dxfId="89" priority="63" stopIfTrue="1" operator="equal">
      <formula>5</formula>
    </cfRule>
    <cfRule type="cellIs" dxfId="88" priority="67" stopIfTrue="1" operator="equal">
      <formula>1</formula>
    </cfRule>
    <cfRule type="cellIs" dxfId="87" priority="68" stopIfTrue="1" operator="equal">
      <formula>5</formula>
    </cfRule>
  </conditionalFormatting>
  <conditionalFormatting sqref="G204:BF205">
    <cfRule type="cellIs" dxfId="86" priority="69" stopIfTrue="1" operator="equal">
      <formula>2</formula>
    </cfRule>
    <cfRule type="cellIs" dxfId="85" priority="70" stopIfTrue="1" operator="equal">
      <formula>3</formula>
    </cfRule>
    <cfRule type="cellIs" dxfId="84" priority="71" stopIfTrue="1" operator="equal">
      <formula>4</formula>
    </cfRule>
  </conditionalFormatting>
  <conditionalFormatting sqref="G205:BF205">
    <cfRule type="cellIs" dxfId="83" priority="59" stopIfTrue="1" operator="equal">
      <formula>2</formula>
    </cfRule>
    <cfRule type="cellIs" dxfId="82" priority="60" stopIfTrue="1" operator="equal">
      <formula>3</formula>
    </cfRule>
    <cfRule type="cellIs" dxfId="81" priority="61" stopIfTrue="1" operator="equal">
      <formula>4</formula>
    </cfRule>
    <cfRule type="cellIs" dxfId="80" priority="64" stopIfTrue="1" operator="equal">
      <formula>2</formula>
    </cfRule>
    <cfRule type="cellIs" dxfId="79" priority="65" stopIfTrue="1" operator="equal">
      <formula>3</formula>
    </cfRule>
    <cfRule type="cellIs" dxfId="78" priority="66" stopIfTrue="1" operator="equal">
      <formula>4</formula>
    </cfRule>
  </conditionalFormatting>
  <conditionalFormatting sqref="G6:BG6">
    <cfRule type="cellIs" dxfId="77" priority="126" stopIfTrue="1" operator="equal">
      <formula>1</formula>
    </cfRule>
    <cfRule type="cellIs" dxfId="76" priority="127" stopIfTrue="1" operator="equal">
      <formula>5</formula>
    </cfRule>
  </conditionalFormatting>
  <conditionalFormatting sqref="G7:BG7">
    <cfRule type="cellIs" dxfId="75" priority="123" stopIfTrue="1" operator="equal">
      <formula>2</formula>
    </cfRule>
    <cfRule type="cellIs" dxfId="74" priority="124" stopIfTrue="1" operator="equal">
      <formula>3</formula>
    </cfRule>
    <cfRule type="cellIs" dxfId="73" priority="125" stopIfTrue="1" operator="equal">
      <formula>4</formula>
    </cfRule>
  </conditionalFormatting>
  <conditionalFormatting sqref="G8:BG8 G10:BG10 G12:BG12 G14:BG14 G16:BG16 G18:BG18 G20:BG20 G22:BG22 G24:BG24 G26:BG26 G28:BG28 G30:BG30 G32:BG32 G34:BG34 G36:BG36 G38:BG38 G40:BG40 G42:BG42 G44:BG44 G46:BG46 G48:BG48 G50:BG50 G52:BG52 G54:BG54 G56:BG56 G58:BG58 G60:BG60 G62:BG62 G64:BG64 G66:BG66 G68:BG68 G70:BG70 G72:BG72 G74:BG74 G76:BG76 G78:BG78 G80:BG80 G82:BG82 G84:BG84 G86:BG86 G88:BG88 G90:BG90 G92:BG92 G94:BG94 G96:BG96 G98:BG98 G100:BG100 G102:BG102 G104:BG104 G106:BG106 G108:BG108 G110:BG110 G112:BG112 G114:BG114 G116:BG116 G118:BG118 G120:BG120 G122:BG122 G124:BG124 G126:BG126 G128:BG128 G130:BG130 G132:BG132 G134:BG134 G136:BG136 G138:BG138 G140:BG140 G142:BG142 G144:BG144 G146:BG146 G148:BG148 G150:BG150 G152:BG152 G154:BG154 G156:BG156 G158:BG158 G160:BG160 G162:BG162 G164:BG164 G166:BG166 G168:BG168 G170:BG170 G172:BG172 G174:BG174 G176:BG176 G178:BG178 G180:BG180 G182:BG182 G184:BG184 G186:BG186 G188:BG188 G190:BG190 G192:BG192 G194:BG194 G196:BG196 G198:BG198 G200:BG200 G202:BG202">
    <cfRule type="cellIs" dxfId="72" priority="85" stopIfTrue="1" operator="equal">
      <formula>1</formula>
    </cfRule>
    <cfRule type="cellIs" dxfId="71" priority="86" stopIfTrue="1" operator="equal">
      <formula>5</formula>
    </cfRule>
  </conditionalFormatting>
  <conditionalFormatting sqref="G9:BG9 G11:BG11 G13:BG13 G15:BG15 G17:BG17 G19:BG19 G21:BG21 G23:BG23 G25:BG25 G27:BG27 G29:BG29 G31:BG31 G33:BG33 G35:BG35 G37:BG37 G39:BG39 G41:BG41 G43:BG43 G45:BG45 G47:BG47 G49:BG49 G51:BG51 G53:BG53 G55:BG55 G57:BG57 G59:BG59 G61:BG61 G63:BG63 G65:BG65 G67:BG67 G69:BG69 G71:BG71 G73:BG73 G75:BG75 G77:BG77 G79:BG79 G81:BG81 G83:BG83 G85:BG85 G87:BG87 G89:BG89 G91:BG91 G93:BG93 G95:BG95 G97:BG97 G99:BG99 G101:BG101 G103:BG103 G105:BG105 G107:BG107 G109:BG109 G111:BG111 G113:BG113 G115:BG115 G117:BG117 G119:BG119 G121:BG121 G123:BG123 G125:BG125 G127:BG127 G129:BG129 G131:BG131 G133:BG133 G135:BG135 G137:BG137 G139:BG139 G141:BG141 G143:BG143 G145:BG145 G147:BG147 G149:BG149 G151:BG151 G153:BG153 G155:BG155 G157:BG157 G159:BG159 G161:BG161 G163:BG163 G165:BG165 G167:BG167 G169:BG169 G171:BG171 G173:BG173 G175:BG175 G177:BG177 G179:BG179 G181:BG181 G183:BG183 G185:BG185 G187:BG187 G189:BG189 G191:BG191 G193:BG193 G195:BG195 G197:BG197 G199:BG199 G201:BG201 G203:BG203">
    <cfRule type="cellIs" dxfId="70" priority="82" stopIfTrue="1" operator="equal">
      <formula>2</formula>
    </cfRule>
    <cfRule type="cellIs" dxfId="69" priority="83" stopIfTrue="1" operator="equal">
      <formula>3</formula>
    </cfRule>
    <cfRule type="cellIs" dxfId="68" priority="84" stopIfTrue="1" operator="equal">
      <formula>4</formula>
    </cfRule>
  </conditionalFormatting>
  <conditionalFormatting sqref="G204:BG204">
    <cfRule type="cellIs" dxfId="67" priority="44" stopIfTrue="1" operator="equal">
      <formula>1</formula>
    </cfRule>
    <cfRule type="cellIs" dxfId="66" priority="45" stopIfTrue="1" operator="equal">
      <formula>5</formula>
    </cfRule>
  </conditionalFormatting>
  <conditionalFormatting sqref="G205:BG205">
    <cfRule type="cellIs" dxfId="65" priority="41" stopIfTrue="1" operator="equal">
      <formula>2</formula>
    </cfRule>
    <cfRule type="cellIs" dxfId="64" priority="42" stopIfTrue="1" operator="equal">
      <formula>3</formula>
    </cfRule>
    <cfRule type="cellIs" dxfId="63" priority="43" stopIfTrue="1" operator="equal">
      <formula>4</formula>
    </cfRule>
  </conditionalFormatting>
  <conditionalFormatting sqref="G212:BG227">
    <cfRule type="cellIs" dxfId="62" priority="573" stopIfTrue="1" operator="equal">
      <formula>1</formula>
    </cfRule>
    <cfRule type="cellIs" dxfId="61" priority="574" stopIfTrue="1" operator="equal">
      <formula>2</formula>
    </cfRule>
    <cfRule type="cellIs" dxfId="60" priority="575" stopIfTrue="1" operator="equal">
      <formula>3</formula>
    </cfRule>
  </conditionalFormatting>
  <conditionalFormatting sqref="L208">
    <cfRule type="cellIs" dxfId="59" priority="22" stopIfTrue="1" operator="greaterThan">
      <formula>0.95</formula>
    </cfRule>
    <cfRule type="cellIs" dxfId="58" priority="23" stopIfTrue="1" operator="between">
      <formula>0.9</formula>
      <formula>0.95</formula>
    </cfRule>
    <cfRule type="cellIs" dxfId="57" priority="24" stopIfTrue="1" operator="lessThan">
      <formula>0.9</formula>
    </cfRule>
  </conditionalFormatting>
  <conditionalFormatting sqref="P208">
    <cfRule type="cellIs" dxfId="56" priority="19" stopIfTrue="1" operator="greaterThan">
      <formula>0.95</formula>
    </cfRule>
    <cfRule type="cellIs" dxfId="55" priority="20" stopIfTrue="1" operator="between">
      <formula>0.9</formula>
      <formula>0.95</formula>
    </cfRule>
    <cfRule type="cellIs" dxfId="54" priority="21" stopIfTrue="1" operator="lessThan">
      <formula>0.9</formula>
    </cfRule>
  </conditionalFormatting>
  <conditionalFormatting sqref="T208 Y208 AC208 AP208 BC208">
    <cfRule type="cellIs" dxfId="53" priority="25" stopIfTrue="1" operator="greaterThan">
      <formula>0.95</formula>
    </cfRule>
    <cfRule type="cellIs" dxfId="52" priority="26" stopIfTrue="1" operator="between">
      <formula>0.9</formula>
      <formula>0.95</formula>
    </cfRule>
    <cfRule type="cellIs" dxfId="51" priority="27" stopIfTrue="1" operator="lessThan">
      <formula>0.9</formula>
    </cfRule>
  </conditionalFormatting>
  <conditionalFormatting sqref="T209:AG209">
    <cfRule type="cellIs" dxfId="50" priority="4" stopIfTrue="1" operator="greaterThan">
      <formula>0.95</formula>
    </cfRule>
    <cfRule type="cellIs" dxfId="49" priority="5" stopIfTrue="1" operator="between">
      <formula>0.9</formula>
      <formula>0.95</formula>
    </cfRule>
    <cfRule type="cellIs" dxfId="48" priority="6" stopIfTrue="1" operator="lessThan">
      <formula>0.9</formula>
    </cfRule>
  </conditionalFormatting>
  <conditionalFormatting sqref="AG208">
    <cfRule type="cellIs" dxfId="47" priority="13" stopIfTrue="1" operator="greaterThan">
      <formula>0.95</formula>
    </cfRule>
    <cfRule type="cellIs" dxfId="46" priority="14" stopIfTrue="1" operator="between">
      <formula>0.9</formula>
      <formula>0.95</formula>
    </cfRule>
    <cfRule type="cellIs" dxfId="45" priority="15" stopIfTrue="1" operator="lessThan">
      <formula>0.9</formula>
    </cfRule>
  </conditionalFormatting>
  <conditionalFormatting sqref="AL208">
    <cfRule type="cellIs" dxfId="44" priority="10" stopIfTrue="1" operator="greaterThan">
      <formula>0.95</formula>
    </cfRule>
    <cfRule type="cellIs" dxfId="43" priority="11" stopIfTrue="1" operator="between">
      <formula>0.9</formula>
      <formula>0.95</formula>
    </cfRule>
    <cfRule type="cellIs" dxfId="42" priority="12" stopIfTrue="1" operator="lessThan">
      <formula>0.9</formula>
    </cfRule>
  </conditionalFormatting>
  <conditionalFormatting sqref="AU208:AU209">
    <cfRule type="cellIs" dxfId="41" priority="7" stopIfTrue="1" operator="greaterThan">
      <formula>0.95</formula>
    </cfRule>
    <cfRule type="cellIs" dxfId="40" priority="8" stopIfTrue="1" operator="between">
      <formula>0.9</formula>
      <formula>0.95</formula>
    </cfRule>
    <cfRule type="cellIs" dxfId="39" priority="9" stopIfTrue="1" operator="lessThan">
      <formula>0.9</formula>
    </cfRule>
  </conditionalFormatting>
  <conditionalFormatting sqref="AY208">
    <cfRule type="cellIs" dxfId="38" priority="16" stopIfTrue="1" operator="greaterThan">
      <formula>0.95</formula>
    </cfRule>
    <cfRule type="cellIs" dxfId="37" priority="17" stopIfTrue="1" operator="between">
      <formula>0.9</formula>
      <formula>0.95</formula>
    </cfRule>
    <cfRule type="cellIs" dxfId="36" priority="18" stopIfTrue="1" operator="lessThan">
      <formula>0.9</formula>
    </cfRule>
  </conditionalFormatting>
  <conditionalFormatting sqref="BG6">
    <cfRule type="cellIs" dxfId="35" priority="116" stopIfTrue="1" operator="equal">
      <formula>1</formula>
    </cfRule>
    <cfRule type="cellIs" dxfId="34" priority="117" stopIfTrue="1" operator="equal">
      <formula>5</formula>
    </cfRule>
    <cfRule type="cellIs" dxfId="33" priority="121" stopIfTrue="1" operator="equal">
      <formula>1</formula>
    </cfRule>
    <cfRule type="cellIs" dxfId="32" priority="122" stopIfTrue="1" operator="equal">
      <formula>5</formula>
    </cfRule>
  </conditionalFormatting>
  <conditionalFormatting sqref="BG6:BG7">
    <cfRule type="cellIs" dxfId="31" priority="128" stopIfTrue="1" operator="equal">
      <formula>2</formula>
    </cfRule>
    <cfRule type="cellIs" dxfId="30" priority="129" stopIfTrue="1" operator="equal">
      <formula>3</formula>
    </cfRule>
    <cfRule type="cellIs" dxfId="29" priority="130" stopIfTrue="1" operator="equal">
      <formula>4</formula>
    </cfRule>
  </conditionalFormatting>
  <conditionalFormatting sqref="BG7">
    <cfRule type="cellIs" dxfId="28" priority="118" stopIfTrue="1" operator="equal">
      <formula>2</formula>
    </cfRule>
    <cfRule type="cellIs" dxfId="27" priority="119" stopIfTrue="1" operator="equal">
      <formula>3</formula>
    </cfRule>
    <cfRule type="cellIs" dxfId="26" priority="120" stopIfTrue="1" operator="equal">
      <formula>4</formula>
    </cfRule>
  </conditionalFormatting>
  <conditionalFormatting sqref="BG7:BG203">
    <cfRule type="cellIs" dxfId="25" priority="87" stopIfTrue="1" operator="equal">
      <formula>2</formula>
    </cfRule>
    <cfRule type="cellIs" dxfId="24" priority="88" stopIfTrue="1" operator="equal">
      <formula>3</formula>
    </cfRule>
    <cfRule type="cellIs" dxfId="23" priority="89" stopIfTrue="1" operator="equal">
      <formula>4</formula>
    </cfRule>
  </conditionalFormatting>
  <conditionalFormatting sqref="BG8 BG10 BG12 BG14 BG16 BG18 BG20 BG22 BG24 BG26 BG28 BG30 BG32 BG34 BG36 BG38 BG40 BG42 BG44 BG46 BG48 BG50 BG52 BG54 BG56 BG58 BG60 BG62 BG64 BG66 BG68 BG70 BG72 BG74 BG76 BG78 BG80 BG82 BG84 BG86 BG88 BG90 BG92 BG94 BG96 BG98 BG100 BG102 BG104 BG106 BG108 BG110 BG112 BG114 BG116 BG118 BG120 BG122 BG124 BG126 BG128 BG130 BG132 BG134 BG136 BG138 BG140 BG142 BG144 BG146 BG148 BG150 BG152 BG154 BG156 BG158 BG160 BG162 BG164 BG166 BG168 BG170 BG172 BG174 BG176 BG178 BG180 BG182 BG184 BG186 BG188 BG190 BG192 BG194 BG196 BG198 BG200 BG202">
    <cfRule type="cellIs" dxfId="22" priority="75" stopIfTrue="1" operator="equal">
      <formula>1</formula>
    </cfRule>
    <cfRule type="cellIs" dxfId="21" priority="76" stopIfTrue="1" operator="equal">
      <formula>5</formula>
    </cfRule>
    <cfRule type="cellIs" dxfId="20" priority="80" stopIfTrue="1" operator="equal">
      <formula>1</formula>
    </cfRule>
    <cfRule type="cellIs" dxfId="19" priority="81" stopIfTrue="1" operator="equal">
      <formula>5</formula>
    </cfRule>
  </conditionalFormatting>
  <conditionalFormatting sqref="BG9 BG11 BG13 BG15 BG17 BG19 BG21 BG23 BG25 BG27 BG29 BG31 BG33 BG35 BG37 BG39 BG41 BG43 BG45 BG47 BG49 BG51 BG53 BG55 BG57 BG59 BG61 BG63 BG65 BG67 BG69 BG71 BG73 BG75 BG77 BG79 BG81 BG83 BG85 BG87 BG89 BG91 BG93 BG95 BG97 BG99 BG101 BG103 BG105 BG107 BG109 BG111 BG113 BG115 BG117 BG119 BG121 BG123 BG125 BG127 BG129 BG131 BG133 BG135 BG137 BG139 BG141 BG143 BG145 BG147 BG149 BG151 BG153 BG155 BG157 BG159 BG161 BG163 BG165 BG167 BG169 BG171 BG173 BG175 BG177 BG179 BG181 BG183 BG185 BG187 BG189 BG191 BG193 BG195 BG197 BG199 BG201 BG203">
    <cfRule type="cellIs" dxfId="18" priority="77" stopIfTrue="1" operator="equal">
      <formula>2</formula>
    </cfRule>
    <cfRule type="cellIs" dxfId="17" priority="78" stopIfTrue="1" operator="equal">
      <formula>3</formula>
    </cfRule>
    <cfRule type="cellIs" dxfId="16" priority="79" stopIfTrue="1" operator="equal">
      <formula>4</formula>
    </cfRule>
  </conditionalFormatting>
  <conditionalFormatting sqref="BG9 BG11 BG13 BG15 BG17 BG19 BG21 BG23 BG25 BG27 BG29 BG31 BG33 BG35 BG37 BG39 BG41 BG43 BG45 BG47 BG49 BG51 BG53 BG55 BG57 BG59 BG61 BG63 BG65 BG67 BG69 BG71 BG73 BG75 BG77 BG79 BG81 BG83 BG85 BG87 BG89 BG91 BG93 BG95 BG97 BG99 BG101 BG103 BG105 BG107 BG109 BG111 BG113 BG115 BG117 BG119 BG121 BG123 BG125 BG127 BG129 BG131 BG133 BG135 BG137 BG139 BG141 BG143 BG145 BG147 BG149 BG151 BG153 BG155 BG157 BG159 BG161 BG163 BG165 BG167 BG169 BG171 BG173 BG175 BG177 BG179 BG181 BG183 BG185 BG187 BG189 BG191 BG193 BG195 BG197 BG199 BG201">
    <cfRule type="cellIs" dxfId="15" priority="72" stopIfTrue="1" operator="equal">
      <formula>2</formula>
    </cfRule>
    <cfRule type="cellIs" dxfId="14" priority="73" stopIfTrue="1" operator="equal">
      <formula>3</formula>
    </cfRule>
    <cfRule type="cellIs" dxfId="13" priority="74" stopIfTrue="1" operator="equal">
      <formula>4</formula>
    </cfRule>
  </conditionalFormatting>
  <conditionalFormatting sqref="BG203:BG205">
    <cfRule type="cellIs" dxfId="12" priority="46" stopIfTrue="1" operator="equal">
      <formula>2</formula>
    </cfRule>
    <cfRule type="cellIs" dxfId="11" priority="47" stopIfTrue="1" operator="equal">
      <formula>3</formula>
    </cfRule>
    <cfRule type="cellIs" dxfId="10" priority="48" stopIfTrue="1" operator="equal">
      <formula>4</formula>
    </cfRule>
  </conditionalFormatting>
  <conditionalFormatting sqref="BG204">
    <cfRule type="cellIs" dxfId="9" priority="34" stopIfTrue="1" operator="equal">
      <formula>1</formula>
    </cfRule>
    <cfRule type="cellIs" dxfId="8" priority="35" stopIfTrue="1" operator="equal">
      <formula>5</formula>
    </cfRule>
    <cfRule type="cellIs" dxfId="7" priority="39" stopIfTrue="1" operator="equal">
      <formula>1</formula>
    </cfRule>
    <cfRule type="cellIs" dxfId="6" priority="40" stopIfTrue="1" operator="equal">
      <formula>5</formula>
    </cfRule>
  </conditionalFormatting>
  <conditionalFormatting sqref="BG205">
    <cfRule type="cellIs" dxfId="5" priority="31" stopIfTrue="1" operator="equal">
      <formula>2</formula>
    </cfRule>
    <cfRule type="cellIs" dxfId="4" priority="32" stopIfTrue="1" operator="equal">
      <formula>3</formula>
    </cfRule>
    <cfRule type="cellIs" dxfId="3" priority="33" stopIfTrue="1" operator="equal">
      <formula>4</formula>
    </cfRule>
    <cfRule type="cellIs" dxfId="2" priority="36" stopIfTrue="1" operator="equal">
      <formula>2</formula>
    </cfRule>
    <cfRule type="cellIs" dxfId="1" priority="37" stopIfTrue="1" operator="equal">
      <formula>3</formula>
    </cfRule>
    <cfRule type="cellIs" dxfId="0" priority="38" stopIfTrue="1" operator="equal">
      <formula>4</formula>
    </cfRule>
  </conditionalFormatting>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C2:T22"/>
  <sheetViews>
    <sheetView workbookViewId="0">
      <selection activeCell="O18" sqref="O18"/>
    </sheetView>
  </sheetViews>
  <sheetFormatPr baseColWidth="10" defaultRowHeight="12.5"/>
  <cols>
    <col min="4" max="4" width="24.7265625" customWidth="1"/>
  </cols>
  <sheetData>
    <row r="2" spans="3:20" ht="13" thickBot="1"/>
    <row r="3" spans="3:20" ht="16" thickBot="1">
      <c r="C3" s="561" t="s">
        <v>123</v>
      </c>
      <c r="D3" s="562"/>
      <c r="E3" s="133">
        <v>33</v>
      </c>
      <c r="F3" s="133">
        <v>41</v>
      </c>
      <c r="G3" s="133">
        <v>31</v>
      </c>
      <c r="H3" s="133">
        <v>31</v>
      </c>
      <c r="I3" s="133">
        <v>38</v>
      </c>
      <c r="J3" s="133">
        <v>30</v>
      </c>
      <c r="K3" s="133">
        <v>30</v>
      </c>
      <c r="L3" s="133">
        <v>11</v>
      </c>
      <c r="M3" s="133">
        <v>11</v>
      </c>
      <c r="N3" s="133">
        <v>5</v>
      </c>
      <c r="O3" s="133">
        <v>0</v>
      </c>
      <c r="P3" s="133">
        <v>0</v>
      </c>
      <c r="Q3" s="133">
        <v>261</v>
      </c>
    </row>
    <row r="4" spans="3:20" ht="16" thickBot="1">
      <c r="C4" s="563" t="s">
        <v>124</v>
      </c>
      <c r="D4" s="564"/>
      <c r="E4" s="134">
        <v>2.8</v>
      </c>
      <c r="F4" s="134">
        <v>2.8</v>
      </c>
      <c r="G4" s="134">
        <v>2.8</v>
      </c>
      <c r="H4" s="134">
        <v>2.8</v>
      </c>
      <c r="I4" s="134">
        <v>2.8</v>
      </c>
      <c r="J4" s="134">
        <v>2.8</v>
      </c>
      <c r="K4" s="134">
        <v>2.8</v>
      </c>
      <c r="L4" s="134">
        <v>2.4</v>
      </c>
      <c r="M4" s="134">
        <v>1.5</v>
      </c>
      <c r="N4" s="134">
        <v>1.5</v>
      </c>
      <c r="O4" s="134">
        <v>0</v>
      </c>
      <c r="P4" s="134">
        <v>0</v>
      </c>
      <c r="Q4" s="134">
        <v>25</v>
      </c>
    </row>
    <row r="5" spans="3:20" ht="16" thickBot="1">
      <c r="C5" s="565" t="s">
        <v>125</v>
      </c>
      <c r="D5" s="566"/>
      <c r="E5" s="135">
        <v>35.799999999999997</v>
      </c>
      <c r="F5" s="135">
        <v>43.8</v>
      </c>
      <c r="G5" s="135">
        <v>33.799999999999997</v>
      </c>
      <c r="H5" s="135">
        <v>33.799999999999997</v>
      </c>
      <c r="I5" s="135">
        <v>40.799999999999997</v>
      </c>
      <c r="J5" s="135">
        <v>32.799999999999997</v>
      </c>
      <c r="K5" s="135">
        <v>32.799999999999997</v>
      </c>
      <c r="L5" s="135">
        <v>13.4</v>
      </c>
      <c r="M5" s="135">
        <v>12.5</v>
      </c>
      <c r="N5" s="135">
        <v>6.5</v>
      </c>
      <c r="O5" s="135">
        <v>0</v>
      </c>
      <c r="P5" s="135">
        <v>0</v>
      </c>
      <c r="Q5" s="134">
        <v>286</v>
      </c>
    </row>
    <row r="6" spans="3:20" ht="16" thickBot="1">
      <c r="C6" s="567" t="s">
        <v>126</v>
      </c>
      <c r="D6" s="568"/>
      <c r="E6" s="136">
        <v>4</v>
      </c>
      <c r="F6" s="136">
        <v>6</v>
      </c>
      <c r="G6" s="136">
        <v>18</v>
      </c>
      <c r="H6" s="136">
        <v>36.9</v>
      </c>
      <c r="I6" s="136">
        <v>42.4</v>
      </c>
      <c r="J6" s="136">
        <v>47.9</v>
      </c>
      <c r="K6" s="136">
        <v>47.9</v>
      </c>
      <c r="L6" s="136">
        <v>47.9</v>
      </c>
      <c r="M6" s="136">
        <v>47.9</v>
      </c>
      <c r="N6" s="136">
        <v>43.9</v>
      </c>
      <c r="O6" s="136">
        <v>43.9</v>
      </c>
      <c r="P6" s="136">
        <v>43.9</v>
      </c>
      <c r="Q6" s="136">
        <v>430.5</v>
      </c>
    </row>
    <row r="7" spans="3:20" ht="16" thickBot="1">
      <c r="C7" s="569" t="s">
        <v>127</v>
      </c>
      <c r="D7" s="570"/>
      <c r="E7" s="137">
        <v>9.9</v>
      </c>
      <c r="F7" s="137">
        <v>9.9</v>
      </c>
      <c r="G7" s="137">
        <v>9.9</v>
      </c>
      <c r="H7" s="137">
        <v>9.9</v>
      </c>
      <c r="I7" s="137">
        <v>9.9</v>
      </c>
      <c r="J7" s="137">
        <v>9.9</v>
      </c>
      <c r="K7" s="137">
        <v>9.9</v>
      </c>
      <c r="L7" s="137">
        <v>9.9</v>
      </c>
      <c r="M7" s="137">
        <v>9.9</v>
      </c>
      <c r="N7" s="137">
        <v>9.9</v>
      </c>
      <c r="O7" s="137">
        <v>9.9</v>
      </c>
      <c r="P7" s="137">
        <v>9.9</v>
      </c>
      <c r="Q7" s="137">
        <v>118.3</v>
      </c>
    </row>
    <row r="8" spans="3:20" ht="16" thickBot="1">
      <c r="C8" s="571" t="s">
        <v>128</v>
      </c>
      <c r="D8" s="572"/>
      <c r="E8" s="138">
        <v>13.9</v>
      </c>
      <c r="F8" s="138">
        <v>15.9</v>
      </c>
      <c r="G8" s="138">
        <v>27.9</v>
      </c>
      <c r="H8" s="138">
        <v>46.7</v>
      </c>
      <c r="I8" s="138">
        <v>52.2</v>
      </c>
      <c r="J8" s="138">
        <v>57.7</v>
      </c>
      <c r="K8" s="138">
        <v>57.7</v>
      </c>
      <c r="L8" s="138">
        <v>57.7</v>
      </c>
      <c r="M8" s="138">
        <v>57.7</v>
      </c>
      <c r="N8" s="138">
        <v>53.7</v>
      </c>
      <c r="O8" s="138">
        <v>53.7</v>
      </c>
      <c r="P8" s="138">
        <v>53.7</v>
      </c>
      <c r="Q8" s="139">
        <v>548.79999999999995</v>
      </c>
    </row>
    <row r="9" spans="3:20" ht="13.5" thickBot="1">
      <c r="C9" s="140"/>
      <c r="D9" s="140"/>
      <c r="E9" s="140"/>
      <c r="F9" s="140"/>
      <c r="G9" s="140"/>
      <c r="H9" s="140"/>
      <c r="I9" s="140"/>
      <c r="J9" s="140"/>
      <c r="K9" s="140"/>
      <c r="L9" s="140"/>
      <c r="M9" s="140"/>
      <c r="N9" s="140"/>
      <c r="O9" s="140"/>
      <c r="P9" s="140"/>
      <c r="Q9" s="140"/>
    </row>
    <row r="10" spans="3:20" ht="16" thickBot="1">
      <c r="C10" s="559" t="s">
        <v>129</v>
      </c>
      <c r="D10" s="560"/>
      <c r="E10" s="141">
        <v>49.7</v>
      </c>
      <c r="F10" s="142">
        <v>59.7</v>
      </c>
      <c r="G10" s="142">
        <v>61.7</v>
      </c>
      <c r="H10" s="142">
        <v>80.5</v>
      </c>
      <c r="I10" s="142">
        <v>93</v>
      </c>
      <c r="J10" s="142">
        <v>90.5</v>
      </c>
      <c r="K10" s="142">
        <v>90.5</v>
      </c>
      <c r="L10" s="142">
        <v>71.099999999999994</v>
      </c>
      <c r="M10" s="142">
        <v>70.2</v>
      </c>
      <c r="N10" s="142">
        <v>60.2</v>
      </c>
      <c r="O10" s="142">
        <v>53.7</v>
      </c>
      <c r="P10" s="142">
        <v>53.7</v>
      </c>
      <c r="Q10" s="143">
        <v>834.8</v>
      </c>
    </row>
    <row r="11" spans="3:20" ht="13">
      <c r="C11" s="144"/>
      <c r="D11" s="144"/>
      <c r="E11" s="145">
        <v>37</v>
      </c>
      <c r="F11" s="145">
        <f>E12+F12</f>
        <v>121</v>
      </c>
      <c r="G11" s="145">
        <f t="shared" ref="G11:P11" si="0">F11+G12</f>
        <v>254</v>
      </c>
      <c r="H11" s="145">
        <f t="shared" si="0"/>
        <v>454.9</v>
      </c>
      <c r="I11" s="145">
        <f t="shared" si="0"/>
        <v>736.2</v>
      </c>
      <c r="J11" s="145">
        <f t="shared" si="0"/>
        <v>1095.4000000000001</v>
      </c>
      <c r="K11" s="145">
        <f t="shared" si="0"/>
        <v>1532.5</v>
      </c>
      <c r="L11" s="145">
        <f t="shared" si="0"/>
        <v>2028.5</v>
      </c>
      <c r="M11" s="145">
        <f t="shared" si="0"/>
        <v>2583.4</v>
      </c>
      <c r="N11" s="145">
        <f t="shared" si="0"/>
        <v>3187.2</v>
      </c>
      <c r="O11" s="145">
        <f t="shared" si="0"/>
        <v>3834.8999999999996</v>
      </c>
      <c r="P11" s="145">
        <f t="shared" si="0"/>
        <v>4526.5</v>
      </c>
      <c r="Q11" s="145"/>
      <c r="R11" s="128">
        <v>0.1</v>
      </c>
      <c r="S11" s="127" t="s">
        <v>130</v>
      </c>
      <c r="T11" s="127" t="s">
        <v>131</v>
      </c>
    </row>
    <row r="12" spans="3:20">
      <c r="E12">
        <v>37</v>
      </c>
      <c r="F12">
        <v>84</v>
      </c>
      <c r="G12" s="146">
        <v>133</v>
      </c>
      <c r="H12" s="146">
        <v>200.9</v>
      </c>
      <c r="I12" s="146">
        <v>281.3</v>
      </c>
      <c r="J12" s="146">
        <v>359.20000000000005</v>
      </c>
      <c r="K12" s="146">
        <v>437.1</v>
      </c>
      <c r="L12" s="146">
        <v>496</v>
      </c>
      <c r="M12" s="146">
        <v>554.9</v>
      </c>
      <c r="N12" s="146">
        <v>603.79999999999995</v>
      </c>
      <c r="O12" s="146">
        <v>647.69999999999993</v>
      </c>
      <c r="P12">
        <v>691.59999999999991</v>
      </c>
      <c r="Q12">
        <f t="shared" ref="Q12" si="1">Q3+Q6</f>
        <v>691.5</v>
      </c>
      <c r="R12">
        <f>Q12*R11</f>
        <v>69.150000000000006</v>
      </c>
      <c r="S12" s="132">
        <f>Q12-R12</f>
        <v>622.35</v>
      </c>
      <c r="T12" s="132">
        <f>Q12+R12</f>
        <v>760.65</v>
      </c>
    </row>
    <row r="13" spans="3:20">
      <c r="E13" s="128">
        <v>0.1</v>
      </c>
      <c r="G13" s="146"/>
      <c r="H13" s="146"/>
      <c r="I13" s="146"/>
      <c r="J13" s="146"/>
      <c r="K13" s="146"/>
      <c r="L13" s="146"/>
      <c r="M13" s="146"/>
      <c r="N13" s="146"/>
      <c r="O13" s="146"/>
      <c r="Q13">
        <f>Q12+Q7</f>
        <v>809.8</v>
      </c>
    </row>
    <row r="14" spans="3:20">
      <c r="E14">
        <f>E12*$E$13</f>
        <v>3.7</v>
      </c>
      <c r="F14">
        <f t="shared" ref="F14:P14" si="2">F12*$E$13</f>
        <v>8.4</v>
      </c>
      <c r="G14" s="146">
        <f>G12*$E$13</f>
        <v>13.3</v>
      </c>
      <c r="H14" s="146">
        <f t="shared" si="2"/>
        <v>20.090000000000003</v>
      </c>
      <c r="I14" s="146">
        <f t="shared" si="2"/>
        <v>28.130000000000003</v>
      </c>
      <c r="J14" s="146">
        <f t="shared" si="2"/>
        <v>35.920000000000009</v>
      </c>
      <c r="K14" s="146">
        <f t="shared" si="2"/>
        <v>43.710000000000008</v>
      </c>
      <c r="L14" s="146">
        <f t="shared" si="2"/>
        <v>49.6</v>
      </c>
      <c r="M14" s="146">
        <f t="shared" si="2"/>
        <v>55.49</v>
      </c>
      <c r="N14" s="146">
        <f t="shared" si="2"/>
        <v>60.379999999999995</v>
      </c>
      <c r="O14" s="146">
        <f t="shared" si="2"/>
        <v>64.77</v>
      </c>
      <c r="P14">
        <f t="shared" si="2"/>
        <v>69.16</v>
      </c>
    </row>
    <row r="15" spans="3:20">
      <c r="E15">
        <f>E12+E14</f>
        <v>40.700000000000003</v>
      </c>
      <c r="F15">
        <f t="shared" ref="F15:P15" si="3">F12+F14</f>
        <v>92.4</v>
      </c>
      <c r="G15" s="146">
        <f t="shared" si="3"/>
        <v>146.30000000000001</v>
      </c>
      <c r="H15" s="146">
        <f t="shared" si="3"/>
        <v>220.99</v>
      </c>
      <c r="I15" s="146">
        <f t="shared" si="3"/>
        <v>309.43</v>
      </c>
      <c r="J15" s="146">
        <f t="shared" si="3"/>
        <v>395.12000000000006</v>
      </c>
      <c r="K15" s="146">
        <f t="shared" si="3"/>
        <v>480.81000000000006</v>
      </c>
      <c r="L15" s="146">
        <f t="shared" si="3"/>
        <v>545.6</v>
      </c>
      <c r="M15" s="146">
        <f t="shared" si="3"/>
        <v>610.39</v>
      </c>
      <c r="N15" s="146">
        <f t="shared" si="3"/>
        <v>664.18</v>
      </c>
      <c r="O15" s="146">
        <f t="shared" si="3"/>
        <v>712.46999999999991</v>
      </c>
      <c r="P15">
        <f t="shared" si="3"/>
        <v>760.75999999999988</v>
      </c>
    </row>
    <row r="16" spans="3:20">
      <c r="E16">
        <f>E12-E14</f>
        <v>33.299999999999997</v>
      </c>
      <c r="F16">
        <f t="shared" ref="F16:P16" si="4">F12-F14</f>
        <v>75.599999999999994</v>
      </c>
      <c r="G16" s="146">
        <f t="shared" si="4"/>
        <v>119.7</v>
      </c>
      <c r="H16" s="146">
        <f t="shared" si="4"/>
        <v>180.81</v>
      </c>
      <c r="I16" s="146">
        <f t="shared" si="4"/>
        <v>253.17000000000002</v>
      </c>
      <c r="J16" s="146">
        <f t="shared" si="4"/>
        <v>323.28000000000003</v>
      </c>
      <c r="K16" s="146">
        <f t="shared" si="4"/>
        <v>393.39</v>
      </c>
      <c r="L16" s="146">
        <f t="shared" si="4"/>
        <v>446.4</v>
      </c>
      <c r="M16" s="146">
        <f t="shared" si="4"/>
        <v>499.40999999999997</v>
      </c>
      <c r="N16" s="146">
        <f t="shared" si="4"/>
        <v>543.41999999999996</v>
      </c>
      <c r="O16" s="146">
        <f t="shared" si="4"/>
        <v>582.92999999999995</v>
      </c>
      <c r="P16">
        <f t="shared" si="4"/>
        <v>622.43999999999994</v>
      </c>
    </row>
    <row r="18" spans="5:17">
      <c r="E18" s="127" t="s">
        <v>132</v>
      </c>
    </row>
    <row r="22" spans="5:17">
      <c r="E22">
        <v>37</v>
      </c>
      <c r="F22">
        <v>47</v>
      </c>
      <c r="G22">
        <v>49</v>
      </c>
      <c r="H22">
        <v>67.900000000000006</v>
      </c>
      <c r="I22">
        <v>80.400000000000006</v>
      </c>
      <c r="J22">
        <v>77.900000000000006</v>
      </c>
      <c r="K22">
        <v>77.900000000000006</v>
      </c>
      <c r="L22">
        <v>58.9</v>
      </c>
      <c r="M22">
        <v>58.9</v>
      </c>
      <c r="N22">
        <v>48.9</v>
      </c>
      <c r="O22">
        <v>43.9</v>
      </c>
      <c r="P22">
        <v>43.9</v>
      </c>
      <c r="Q22">
        <v>691.5</v>
      </c>
    </row>
  </sheetData>
  <mergeCells count="7">
    <mergeCell ref="C10:D10"/>
    <mergeCell ref="C3:D3"/>
    <mergeCell ref="C4:D4"/>
    <mergeCell ref="C5:D5"/>
    <mergeCell ref="C6:D6"/>
    <mergeCell ref="C7:D7"/>
    <mergeCell ref="C8:D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outlinePr summaryBelow="0"/>
  </sheetPr>
  <dimension ref="A1:BI83"/>
  <sheetViews>
    <sheetView showGridLines="0" topLeftCell="C48" zoomScale="70" zoomScaleNormal="70" workbookViewId="0">
      <selection activeCell="C64" sqref="C64:C65"/>
    </sheetView>
  </sheetViews>
  <sheetFormatPr baseColWidth="10" defaultRowHeight="12.5"/>
  <cols>
    <col min="1" max="1" width="4.7265625" style="1" customWidth="1"/>
    <col min="2" max="2" width="30.7265625" style="123" customWidth="1"/>
    <col min="3" max="3" width="46.81640625" style="2" customWidth="1"/>
    <col min="4" max="4" width="50.7265625" style="2" customWidth="1"/>
    <col min="5" max="5" width="24.7265625" style="121" customWidth="1"/>
    <col min="6" max="6" width="36.5429687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7.25" customHeight="1" thickBot="1">
      <c r="C1" s="354" t="s">
        <v>12</v>
      </c>
      <c r="D1" s="3" t="s">
        <v>74</v>
      </c>
      <c r="E1" s="117"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7" customHeight="1">
      <c r="A2" s="36" t="e">
        <f>#REF!</f>
        <v>#REF!</v>
      </c>
      <c r="B2" s="124"/>
      <c r="C2" s="355"/>
      <c r="D2" s="7" t="s">
        <v>15</v>
      </c>
      <c r="E2" s="11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7" customHeight="1">
      <c r="A3" s="37" t="s">
        <v>33</v>
      </c>
      <c r="B3" s="124"/>
      <c r="C3" s="355"/>
      <c r="D3" s="10" t="s">
        <v>18</v>
      </c>
      <c r="E3" s="119" t="s">
        <v>19</v>
      </c>
      <c r="F3" s="12" t="s">
        <v>20</v>
      </c>
      <c r="G3" s="69">
        <v>1</v>
      </c>
      <c r="H3" s="70">
        <v>2</v>
      </c>
      <c r="I3" s="70">
        <v>3</v>
      </c>
      <c r="J3" s="70">
        <v>4</v>
      </c>
      <c r="K3" s="70">
        <v>5</v>
      </c>
      <c r="L3" s="70">
        <v>6</v>
      </c>
      <c r="M3" s="70">
        <v>7</v>
      </c>
      <c r="N3" s="70">
        <v>8</v>
      </c>
      <c r="O3" s="70">
        <v>9</v>
      </c>
      <c r="P3" s="129">
        <f>Mecanizado!BI62</f>
        <v>2.491103202846975E-2</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7" customHeight="1" thickBot="1">
      <c r="A4" s="38" t="e">
        <f>#REF!</f>
        <v>#REF!</v>
      </c>
      <c r="B4" s="124"/>
      <c r="C4" s="356"/>
      <c r="D4" s="13" t="s">
        <v>21</v>
      </c>
      <c r="E4" s="120" t="s">
        <v>22</v>
      </c>
      <c r="F4" s="15" t="s">
        <v>23</v>
      </c>
      <c r="G4" s="77">
        <v>42370</v>
      </c>
      <c r="H4" s="78">
        <v>42377</v>
      </c>
      <c r="I4" s="78">
        <v>42384</v>
      </c>
      <c r="J4" s="78">
        <v>42391</v>
      </c>
      <c r="K4" s="78">
        <v>42398</v>
      </c>
      <c r="L4" s="78">
        <v>42405</v>
      </c>
      <c r="M4" s="78">
        <v>42412</v>
      </c>
      <c r="N4" s="78">
        <v>42419</v>
      </c>
      <c r="O4" s="79">
        <v>42426</v>
      </c>
      <c r="P4" s="78">
        <v>42433</v>
      </c>
      <c r="Q4" s="78">
        <v>42440</v>
      </c>
      <c r="R4" s="78">
        <v>42447</v>
      </c>
      <c r="S4" s="80">
        <v>42454</v>
      </c>
      <c r="T4" s="77">
        <v>42461</v>
      </c>
      <c r="U4" s="78">
        <v>42468</v>
      </c>
      <c r="V4" s="78">
        <v>42475</v>
      </c>
      <c r="W4" s="78">
        <v>42482</v>
      </c>
      <c r="X4" s="78">
        <v>42489</v>
      </c>
      <c r="Y4" s="78">
        <v>42496</v>
      </c>
      <c r="Z4" s="78">
        <v>42503</v>
      </c>
      <c r="AA4" s="78">
        <v>42510</v>
      </c>
      <c r="AB4" s="78">
        <v>42517</v>
      </c>
      <c r="AC4" s="79">
        <v>42528</v>
      </c>
      <c r="AD4" s="78">
        <v>42531</v>
      </c>
      <c r="AE4" s="78">
        <v>42538</v>
      </c>
      <c r="AF4" s="80">
        <v>42545</v>
      </c>
      <c r="AG4" s="77">
        <v>42552</v>
      </c>
      <c r="AH4" s="78">
        <v>42559</v>
      </c>
      <c r="AI4" s="78">
        <v>42566</v>
      </c>
      <c r="AJ4" s="78">
        <v>42573</v>
      </c>
      <c r="AK4" s="78">
        <v>42580</v>
      </c>
      <c r="AL4" s="78">
        <v>42587</v>
      </c>
      <c r="AM4" s="78">
        <v>42594</v>
      </c>
      <c r="AN4" s="78">
        <v>42601</v>
      </c>
      <c r="AO4" s="78">
        <v>42608</v>
      </c>
      <c r="AP4" s="81">
        <v>42615</v>
      </c>
      <c r="AQ4" s="82">
        <v>42622</v>
      </c>
      <c r="AR4" s="82">
        <v>42629</v>
      </c>
      <c r="AS4" s="82">
        <v>42636</v>
      </c>
      <c r="AT4" s="83">
        <v>42643</v>
      </c>
      <c r="AU4" s="79">
        <v>42650</v>
      </c>
      <c r="AV4" s="78">
        <v>42657</v>
      </c>
      <c r="AW4" s="78">
        <v>42664</v>
      </c>
      <c r="AX4" s="78">
        <v>42305</v>
      </c>
      <c r="AY4" s="78">
        <v>42678</v>
      </c>
      <c r="AZ4" s="78">
        <v>42685</v>
      </c>
      <c r="BA4" s="78">
        <v>42692</v>
      </c>
      <c r="BB4" s="78">
        <v>42699</v>
      </c>
      <c r="BC4" s="78">
        <v>42706</v>
      </c>
      <c r="BD4" s="78">
        <v>42347</v>
      </c>
      <c r="BE4" s="78">
        <v>42720</v>
      </c>
      <c r="BF4" s="78">
        <v>42728</v>
      </c>
      <c r="BG4" s="80">
        <v>42735</v>
      </c>
    </row>
    <row r="5" spans="1:59" s="52" customFormat="1" ht="15" thickBot="1">
      <c r="A5" s="86" t="s">
        <v>24</v>
      </c>
      <c r="B5" s="125" t="s">
        <v>75</v>
      </c>
      <c r="C5" s="88" t="s">
        <v>40</v>
      </c>
      <c r="D5" s="114"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9.5" customHeight="1">
      <c r="A6" s="333">
        <v>1</v>
      </c>
      <c r="B6" s="357" t="s">
        <v>76</v>
      </c>
      <c r="C6" s="358" t="s">
        <v>43</v>
      </c>
      <c r="D6" s="344" t="s">
        <v>69</v>
      </c>
      <c r="E6" s="339" t="s">
        <v>150</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4</v>
      </c>
      <c r="L7" s="25"/>
      <c r="M7" s="23"/>
      <c r="N7" s="23"/>
      <c r="O7" s="24">
        <v>4</v>
      </c>
      <c r="P7" s="26"/>
      <c r="Q7" s="23"/>
      <c r="R7" s="23"/>
      <c r="S7" s="27">
        <v>4</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24" customHeight="1">
      <c r="A8" s="333">
        <v>2</v>
      </c>
      <c r="B8" s="346"/>
      <c r="C8" s="342" t="s">
        <v>44</v>
      </c>
      <c r="D8" s="353" t="s">
        <v>65</v>
      </c>
      <c r="E8" s="339" t="s">
        <v>150</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4</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34.5" customHeight="1">
      <c r="A10" s="333">
        <v>3</v>
      </c>
      <c r="B10" s="346"/>
      <c r="C10" s="342" t="s">
        <v>136</v>
      </c>
      <c r="D10" s="353" t="s">
        <v>134</v>
      </c>
      <c r="E10" s="339" t="s">
        <v>150</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4</v>
      </c>
      <c r="L11" s="25"/>
      <c r="M11" s="23"/>
      <c r="N11" s="23"/>
      <c r="O11" s="24">
        <v>4</v>
      </c>
      <c r="P11" s="26"/>
      <c r="Q11" s="23"/>
      <c r="R11" s="23"/>
      <c r="S11" s="27">
        <v>4</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37.5" customHeight="1">
      <c r="A12" s="333">
        <v>4</v>
      </c>
      <c r="B12" s="346"/>
      <c r="C12" s="342" t="s">
        <v>45</v>
      </c>
      <c r="D12" s="353" t="s">
        <v>135</v>
      </c>
      <c r="E12" s="339" t="s">
        <v>150</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3.5" customHeight="1">
      <c r="A13" s="333"/>
      <c r="B13" s="335"/>
      <c r="C13" s="342"/>
      <c r="D13" s="353"/>
      <c r="E13" s="339"/>
      <c r="F13" s="340"/>
      <c r="G13" s="22"/>
      <c r="H13" s="23"/>
      <c r="I13" s="23"/>
      <c r="J13" s="23"/>
      <c r="K13" s="24">
        <v>4</v>
      </c>
      <c r="L13" s="25"/>
      <c r="M13" s="23"/>
      <c r="N13" s="23"/>
      <c r="O13" s="24">
        <v>4</v>
      </c>
      <c r="P13" s="26"/>
      <c r="Q13" s="23"/>
      <c r="R13" s="23"/>
      <c r="S13" s="27">
        <v>4</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36.75" customHeight="1">
      <c r="A14" s="333">
        <v>5</v>
      </c>
      <c r="B14" s="334" t="s">
        <v>46</v>
      </c>
      <c r="C14" s="351" t="s">
        <v>77</v>
      </c>
      <c r="D14" s="338" t="s">
        <v>139</v>
      </c>
      <c r="E14" s="339" t="s">
        <v>150</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5.2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36" customHeight="1">
      <c r="A16" s="333">
        <v>6</v>
      </c>
      <c r="B16" s="346"/>
      <c r="C16" s="342" t="s">
        <v>47</v>
      </c>
      <c r="D16" s="338" t="s">
        <v>70</v>
      </c>
      <c r="E16" s="339" t="s">
        <v>150</v>
      </c>
      <c r="F16" s="340" t="s">
        <v>105</v>
      </c>
      <c r="G16" s="29"/>
      <c r="H16" s="30"/>
      <c r="I16" s="30"/>
      <c r="J16" s="30"/>
      <c r="K16" s="31">
        <v>1</v>
      </c>
      <c r="L16" s="32"/>
      <c r="M16" s="30"/>
      <c r="N16" s="30"/>
      <c r="O16" s="31">
        <v>1</v>
      </c>
      <c r="P16" s="33"/>
      <c r="Q16" s="30"/>
      <c r="R16" s="30"/>
      <c r="S16" s="34">
        <v>1</v>
      </c>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46.5" customHeight="1">
      <c r="A17" s="333"/>
      <c r="B17" s="346"/>
      <c r="C17" s="342"/>
      <c r="D17" s="338"/>
      <c r="E17" s="339"/>
      <c r="F17" s="340"/>
      <c r="G17" s="22"/>
      <c r="H17" s="23"/>
      <c r="I17" s="23"/>
      <c r="J17" s="23"/>
      <c r="K17" s="24">
        <v>4</v>
      </c>
      <c r="L17" s="25"/>
      <c r="M17" s="23"/>
      <c r="N17" s="23"/>
      <c r="O17" s="24">
        <v>4</v>
      </c>
      <c r="P17" s="26"/>
      <c r="Q17" s="23"/>
      <c r="R17" s="23"/>
      <c r="S17" s="27">
        <v>4</v>
      </c>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36" customHeight="1">
      <c r="A18" s="333">
        <v>7</v>
      </c>
      <c r="B18" s="346"/>
      <c r="C18" s="342" t="s">
        <v>48</v>
      </c>
      <c r="D18" s="338" t="s">
        <v>71</v>
      </c>
      <c r="E18" s="339" t="s">
        <v>150</v>
      </c>
      <c r="F18" s="340" t="s">
        <v>106</v>
      </c>
      <c r="G18" s="29"/>
      <c r="H18" s="30"/>
      <c r="I18" s="30"/>
      <c r="J18" s="30"/>
      <c r="K18" s="31">
        <v>1</v>
      </c>
      <c r="L18" s="32"/>
      <c r="M18" s="30"/>
      <c r="N18" s="30"/>
      <c r="O18" s="31">
        <v>1</v>
      </c>
      <c r="P18" s="33"/>
      <c r="Q18" s="30"/>
      <c r="R18" s="30"/>
      <c r="S18" s="34">
        <v>1</v>
      </c>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38.25" customHeight="1">
      <c r="A19" s="333"/>
      <c r="B19" s="335"/>
      <c r="C19" s="342"/>
      <c r="D19" s="338"/>
      <c r="E19" s="339"/>
      <c r="F19" s="340"/>
      <c r="G19" s="22"/>
      <c r="H19" s="23"/>
      <c r="I19" s="23"/>
      <c r="J19" s="23"/>
      <c r="K19" s="24">
        <v>4</v>
      </c>
      <c r="L19" s="25"/>
      <c r="M19" s="23"/>
      <c r="N19" s="23"/>
      <c r="O19" s="24">
        <v>4</v>
      </c>
      <c r="P19" s="26"/>
      <c r="Q19" s="23"/>
      <c r="R19" s="23"/>
      <c r="S19" s="27">
        <v>4</v>
      </c>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39.75" customHeight="1">
      <c r="A20" s="333">
        <v>8</v>
      </c>
      <c r="B20" s="334" t="s">
        <v>49</v>
      </c>
      <c r="C20" s="342" t="s">
        <v>50</v>
      </c>
      <c r="D20" s="338" t="s">
        <v>78</v>
      </c>
      <c r="E20" s="339" t="s">
        <v>150</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0.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31.5" customHeight="1">
      <c r="A22" s="333">
        <v>9</v>
      </c>
      <c r="B22" s="346"/>
      <c r="C22" s="342" t="s">
        <v>51</v>
      </c>
      <c r="D22" s="338" t="s">
        <v>79</v>
      </c>
      <c r="E22" s="339" t="s">
        <v>150</v>
      </c>
      <c r="F22" s="340" t="s">
        <v>156</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66.75" customHeight="1">
      <c r="A23" s="333"/>
      <c r="B23" s="335"/>
      <c r="C23" s="342"/>
      <c r="D23" s="338"/>
      <c r="E23" s="339"/>
      <c r="F23" s="340"/>
      <c r="G23" s="22"/>
      <c r="H23" s="23"/>
      <c r="I23" s="23"/>
      <c r="J23" s="23"/>
      <c r="K23" s="24"/>
      <c r="L23" s="25"/>
      <c r="M23" s="23"/>
      <c r="N23" s="23"/>
      <c r="O23" s="24"/>
      <c r="P23" s="26"/>
      <c r="Q23" s="23"/>
      <c r="R23" s="23"/>
      <c r="S23" s="27">
        <v>3</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43.5" customHeight="1">
      <c r="A24" s="333">
        <v>10</v>
      </c>
      <c r="B24" s="341" t="s">
        <v>52</v>
      </c>
      <c r="C24" s="342" t="s">
        <v>53</v>
      </c>
      <c r="D24" s="338" t="s">
        <v>72</v>
      </c>
      <c r="E24" s="339" t="s">
        <v>150</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4.7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28.5" customHeight="1">
      <c r="A26" s="333">
        <v>11</v>
      </c>
      <c r="B26" s="334" t="s">
        <v>54</v>
      </c>
      <c r="C26" s="342" t="s">
        <v>55</v>
      </c>
      <c r="D26" s="338" t="s">
        <v>109</v>
      </c>
      <c r="E26" s="339" t="s">
        <v>150</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59.25"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28.5" customHeight="1">
      <c r="A28" s="333">
        <v>12</v>
      </c>
      <c r="B28" s="334" t="s">
        <v>56</v>
      </c>
      <c r="C28" s="342" t="s">
        <v>57</v>
      </c>
      <c r="D28" s="338" t="s">
        <v>141</v>
      </c>
      <c r="E28" s="339" t="s">
        <v>150</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8.5" customHeight="1">
      <c r="A29" s="333"/>
      <c r="B29" s="346"/>
      <c r="C29" s="342"/>
      <c r="D29" s="338"/>
      <c r="E29" s="339"/>
      <c r="F29" s="340"/>
      <c r="G29" s="22"/>
      <c r="H29" s="23"/>
      <c r="I29" s="23"/>
      <c r="J29" s="23"/>
      <c r="K29" s="24">
        <v>4</v>
      </c>
      <c r="L29" s="25"/>
      <c r="M29" s="23"/>
      <c r="N29" s="23"/>
      <c r="O29" s="24">
        <v>4</v>
      </c>
      <c r="P29" s="26"/>
      <c r="Q29" s="23"/>
      <c r="R29" s="23"/>
      <c r="S29" s="27">
        <v>4</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25.5" customHeight="1">
      <c r="A30" s="333">
        <v>13</v>
      </c>
      <c r="B30" s="346"/>
      <c r="C30" s="342" t="s">
        <v>58</v>
      </c>
      <c r="D30" s="338" t="s">
        <v>80</v>
      </c>
      <c r="E30" s="339" t="s">
        <v>150</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4.25" customHeight="1">
      <c r="A31" s="333"/>
      <c r="B31" s="346"/>
      <c r="C31" s="342"/>
      <c r="D31" s="338"/>
      <c r="E31" s="339"/>
      <c r="F31" s="340"/>
      <c r="G31" s="22"/>
      <c r="H31" s="23"/>
      <c r="I31" s="23"/>
      <c r="J31" s="23"/>
      <c r="K31" s="24">
        <v>4</v>
      </c>
      <c r="L31" s="25"/>
      <c r="M31" s="23"/>
      <c r="N31" s="23"/>
      <c r="O31" s="24">
        <v>4</v>
      </c>
      <c r="P31" s="26"/>
      <c r="Q31" s="23"/>
      <c r="R31" s="23"/>
      <c r="S31" s="27">
        <v>4</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24.75" customHeight="1">
      <c r="A32" s="347">
        <v>14</v>
      </c>
      <c r="B32" s="348" t="s">
        <v>84</v>
      </c>
      <c r="C32" s="342" t="s">
        <v>59</v>
      </c>
      <c r="D32" s="338" t="s">
        <v>81</v>
      </c>
      <c r="E32" s="339" t="s">
        <v>150</v>
      </c>
      <c r="F32" s="340" t="s">
        <v>111</v>
      </c>
      <c r="G32" s="29">
        <v>1</v>
      </c>
      <c r="H32" s="30"/>
      <c r="I32" s="30"/>
      <c r="J32" s="30"/>
      <c r="K32" s="31"/>
      <c r="L32" s="32">
        <v>1</v>
      </c>
      <c r="M32" s="30"/>
      <c r="N32" s="30"/>
      <c r="O32" s="31"/>
      <c r="P32" s="33">
        <v>1</v>
      </c>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47"/>
      <c r="B33" s="349"/>
      <c r="C33" s="342"/>
      <c r="D33" s="338"/>
      <c r="E33" s="339"/>
      <c r="F33" s="340"/>
      <c r="G33" s="22">
        <v>4</v>
      </c>
      <c r="H33" s="23"/>
      <c r="I33" s="23"/>
      <c r="J33" s="23"/>
      <c r="K33" s="24"/>
      <c r="L33" s="25">
        <v>4</v>
      </c>
      <c r="M33" s="23"/>
      <c r="N33" s="23"/>
      <c r="O33" s="24"/>
      <c r="P33" s="26">
        <v>4</v>
      </c>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25.5" customHeight="1">
      <c r="A34" s="333">
        <v>15</v>
      </c>
      <c r="B34" s="349"/>
      <c r="C34" s="342" t="s">
        <v>60</v>
      </c>
      <c r="D34" s="338" t="s">
        <v>66</v>
      </c>
      <c r="E34" s="339" t="s">
        <v>150</v>
      </c>
      <c r="F34" s="340" t="s">
        <v>112</v>
      </c>
      <c r="G34" s="29">
        <v>1</v>
      </c>
      <c r="H34" s="30"/>
      <c r="I34" s="30"/>
      <c r="J34" s="30"/>
      <c r="K34" s="31"/>
      <c r="L34" s="32">
        <v>1</v>
      </c>
      <c r="M34" s="30"/>
      <c r="N34" s="30"/>
      <c r="O34" s="31"/>
      <c r="P34" s="33">
        <v>1</v>
      </c>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29.25" customHeight="1">
      <c r="A35" s="333"/>
      <c r="B35" s="350"/>
      <c r="C35" s="342"/>
      <c r="D35" s="338"/>
      <c r="E35" s="339"/>
      <c r="F35" s="340"/>
      <c r="G35" s="22">
        <v>4</v>
      </c>
      <c r="H35" s="23"/>
      <c r="I35" s="23"/>
      <c r="J35" s="23"/>
      <c r="K35" s="24"/>
      <c r="L35" s="25">
        <v>4</v>
      </c>
      <c r="M35" s="23"/>
      <c r="N35" s="23"/>
      <c r="O35" s="24"/>
      <c r="P35" s="26">
        <v>4</v>
      </c>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36.75" customHeight="1">
      <c r="A36" s="333">
        <v>16</v>
      </c>
      <c r="B36" s="334" t="s">
        <v>61</v>
      </c>
      <c r="C36" s="342" t="s">
        <v>62</v>
      </c>
      <c r="D36" s="338" t="s">
        <v>82</v>
      </c>
      <c r="E36" s="339" t="s">
        <v>150</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66"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30" customHeight="1">
      <c r="A38" s="333">
        <v>17</v>
      </c>
      <c r="B38" s="346"/>
      <c r="C38" s="342" t="s">
        <v>63</v>
      </c>
      <c r="D38" s="338" t="s">
        <v>83</v>
      </c>
      <c r="E38" s="339" t="s">
        <v>150</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2.7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9.5" customHeight="1">
      <c r="A40" s="333">
        <v>19</v>
      </c>
      <c r="B40" s="341" t="s">
        <v>96</v>
      </c>
      <c r="C40" s="344" t="s">
        <v>87</v>
      </c>
      <c r="D40" s="338" t="s">
        <v>67</v>
      </c>
      <c r="E40" s="339" t="s">
        <v>150</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39.75" customHeight="1">
      <c r="A41" s="333"/>
      <c r="B41" s="341"/>
      <c r="C41" s="344"/>
      <c r="D41" s="338"/>
      <c r="E41" s="339"/>
      <c r="F41" s="340"/>
      <c r="G41" s="22"/>
      <c r="H41" s="23"/>
      <c r="I41" s="23"/>
      <c r="J41" s="23"/>
      <c r="K41" s="24"/>
      <c r="L41" s="25"/>
      <c r="M41" s="23"/>
      <c r="N41" s="23"/>
      <c r="O41" s="24"/>
      <c r="P41" s="26"/>
      <c r="Q41" s="23"/>
      <c r="R41" s="23"/>
      <c r="S41" s="27">
        <v>3</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30" customHeight="1">
      <c r="A42" s="333">
        <v>20</v>
      </c>
      <c r="B42" s="341" t="s">
        <v>97</v>
      </c>
      <c r="C42" s="336" t="s">
        <v>88</v>
      </c>
      <c r="D42" s="338" t="s">
        <v>86</v>
      </c>
      <c r="E42" s="339" t="s">
        <v>150</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36.7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33" customHeight="1">
      <c r="A44" s="343">
        <v>21</v>
      </c>
      <c r="B44" s="341" t="s">
        <v>98</v>
      </c>
      <c r="C44" s="336" t="s">
        <v>89</v>
      </c>
      <c r="D44" s="345" t="s">
        <v>90</v>
      </c>
      <c r="E44" s="339" t="s">
        <v>150</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37.5" customHeight="1">
      <c r="A45" s="343"/>
      <c r="B45" s="341"/>
      <c r="C45" s="337"/>
      <c r="D45" s="337"/>
      <c r="E45" s="339"/>
      <c r="F45" s="340"/>
      <c r="G45" s="22"/>
      <c r="H45" s="23"/>
      <c r="I45" s="23"/>
      <c r="J45" s="23"/>
      <c r="K45" s="24"/>
      <c r="L45" s="25"/>
      <c r="M45" s="23"/>
      <c r="N45" s="23"/>
      <c r="O45" s="24"/>
      <c r="P45" s="26"/>
      <c r="Q45" s="23"/>
      <c r="R45" s="23"/>
      <c r="S45" s="27">
        <v>2</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34.5" customHeight="1">
      <c r="A46" s="343">
        <v>22</v>
      </c>
      <c r="B46" s="341" t="s">
        <v>99</v>
      </c>
      <c r="C46" s="342" t="s">
        <v>146</v>
      </c>
      <c r="D46" s="338" t="s">
        <v>93</v>
      </c>
      <c r="E46" s="339" t="s">
        <v>150</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20.149999999999999" customHeight="1">
      <c r="A47" s="343"/>
      <c r="B47" s="341"/>
      <c r="C47" s="342"/>
      <c r="D47" s="338"/>
      <c r="E47" s="339"/>
      <c r="F47" s="340"/>
      <c r="G47" s="22"/>
      <c r="H47" s="23"/>
      <c r="I47" s="23"/>
      <c r="J47" s="23"/>
      <c r="K47" s="24"/>
      <c r="L47" s="25"/>
      <c r="M47" s="23"/>
      <c r="N47" s="23"/>
      <c r="O47" s="24"/>
      <c r="P47" s="26"/>
      <c r="Q47" s="23">
        <v>2</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21" customHeight="1">
      <c r="A48" s="333">
        <v>23</v>
      </c>
      <c r="B48" s="341" t="s">
        <v>102</v>
      </c>
      <c r="C48" s="342" t="s">
        <v>147</v>
      </c>
      <c r="D48" s="338" t="s">
        <v>68</v>
      </c>
      <c r="E48" s="339" t="s">
        <v>150</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9.25" customHeight="1">
      <c r="A49" s="333"/>
      <c r="B49" s="341"/>
      <c r="C49" s="342"/>
      <c r="D49" s="338"/>
      <c r="E49" s="339"/>
      <c r="F49" s="340"/>
      <c r="G49" s="22"/>
      <c r="H49" s="23"/>
      <c r="I49" s="23"/>
      <c r="J49" s="23"/>
      <c r="K49" s="24"/>
      <c r="L49" s="25">
        <v>3</v>
      </c>
      <c r="M49" s="23"/>
      <c r="N49" s="23"/>
      <c r="O49" s="24"/>
      <c r="P49" s="26">
        <v>2</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6.5" customHeight="1">
      <c r="A50" s="333">
        <v>24</v>
      </c>
      <c r="B50" s="341" t="s">
        <v>100</v>
      </c>
      <c r="C50" s="342" t="s">
        <v>148</v>
      </c>
      <c r="D50" s="338" t="s">
        <v>91</v>
      </c>
      <c r="E50" s="339" t="s">
        <v>150</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3</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6.5" customHeight="1">
      <c r="A52" s="333">
        <v>25</v>
      </c>
      <c r="B52" s="341" t="s">
        <v>100</v>
      </c>
      <c r="C52" s="342" t="s">
        <v>148</v>
      </c>
      <c r="D52" s="338" t="s">
        <v>144</v>
      </c>
      <c r="E52" s="339" t="s">
        <v>150</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31.5" customHeight="1">
      <c r="A53" s="333"/>
      <c r="B53" s="341"/>
      <c r="C53" s="342"/>
      <c r="D53" s="338"/>
      <c r="E53" s="339"/>
      <c r="F53" s="340"/>
      <c r="G53" s="22"/>
      <c r="H53" s="23"/>
      <c r="I53" s="23"/>
      <c r="J53" s="23"/>
      <c r="K53" s="24"/>
      <c r="L53" s="25"/>
      <c r="M53" s="23"/>
      <c r="N53" s="23"/>
      <c r="O53" s="24"/>
      <c r="P53" s="26"/>
      <c r="Q53" s="23">
        <v>4</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24" customHeight="1">
      <c r="A54" s="333">
        <v>26</v>
      </c>
      <c r="B54" s="341" t="s">
        <v>100</v>
      </c>
      <c r="C54" s="342" t="s">
        <v>148</v>
      </c>
      <c r="D54" s="338" t="s">
        <v>92</v>
      </c>
      <c r="E54" s="339" t="s">
        <v>150</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4</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21.75" customHeight="1">
      <c r="A56" s="333">
        <v>27</v>
      </c>
      <c r="B56" s="341" t="s">
        <v>101</v>
      </c>
      <c r="C56" s="342" t="s">
        <v>149</v>
      </c>
      <c r="D56" s="338" t="s">
        <v>94</v>
      </c>
      <c r="E56" s="339" t="s">
        <v>150</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21.75" customHeight="1">
      <c r="A58" s="333">
        <v>28</v>
      </c>
      <c r="B58" s="341" t="s">
        <v>101</v>
      </c>
      <c r="C58" s="342" t="s">
        <v>149</v>
      </c>
      <c r="D58" s="338" t="s">
        <v>95</v>
      </c>
      <c r="E58" s="339" t="s">
        <v>150</v>
      </c>
      <c r="F58" s="340" t="s">
        <v>105</v>
      </c>
      <c r="G58" s="29"/>
      <c r="H58" s="30"/>
      <c r="I58" s="30"/>
      <c r="J58" s="30"/>
      <c r="K58" s="31"/>
      <c r="L58" s="32"/>
      <c r="M58" s="30"/>
      <c r="N58" s="30"/>
      <c r="O58" s="31"/>
      <c r="P58" s="33"/>
      <c r="Q58" s="30"/>
      <c r="R58" s="30">
        <v>1</v>
      </c>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v>2</v>
      </c>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9.5" customHeight="1">
      <c r="A60" s="333">
        <v>29</v>
      </c>
      <c r="B60" s="334" t="s">
        <v>64</v>
      </c>
      <c r="C60" s="336" t="s">
        <v>85</v>
      </c>
      <c r="D60" s="338" t="s">
        <v>73</v>
      </c>
      <c r="E60" s="339" t="s">
        <v>150</v>
      </c>
      <c r="F60" s="340" t="s">
        <v>122</v>
      </c>
      <c r="G60" s="29"/>
      <c r="H60" s="30"/>
      <c r="I60" s="30">
        <v>1</v>
      </c>
      <c r="J60" s="30"/>
      <c r="K60" s="31"/>
      <c r="L60" s="32"/>
      <c r="M60" s="30"/>
      <c r="N60" s="30">
        <v>1</v>
      </c>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v>4</v>
      </c>
      <c r="J61" s="23"/>
      <c r="K61" s="24"/>
      <c r="L61" s="25"/>
      <c r="M61" s="23"/>
      <c r="N61" s="23">
        <v>4</v>
      </c>
      <c r="O61" s="24"/>
      <c r="P61" s="26"/>
      <c r="Q61" s="23">
        <v>4</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BG62" si="0">COUNTIF(G6:G61,1)+COUNTIF(G6:G61,5)</f>
        <v>2</v>
      </c>
      <c r="H62" s="97">
        <f t="shared" si="0"/>
        <v>0</v>
      </c>
      <c r="I62" s="97">
        <f t="shared" si="0"/>
        <v>1</v>
      </c>
      <c r="J62" s="97">
        <f t="shared" si="0"/>
        <v>0</v>
      </c>
      <c r="K62" s="98">
        <f t="shared" si="0"/>
        <v>7</v>
      </c>
      <c r="L62" s="99">
        <f t="shared" si="0"/>
        <v>3</v>
      </c>
      <c r="M62" s="97">
        <f t="shared" si="0"/>
        <v>0</v>
      </c>
      <c r="N62" s="97">
        <f t="shared" si="0"/>
        <v>1</v>
      </c>
      <c r="O62" s="98">
        <f t="shared" si="0"/>
        <v>7</v>
      </c>
      <c r="P62" s="100">
        <f t="shared" si="0"/>
        <v>4</v>
      </c>
      <c r="Q62" s="97">
        <f t="shared" si="0"/>
        <v>4</v>
      </c>
      <c r="R62" s="97">
        <f t="shared" si="0"/>
        <v>2</v>
      </c>
      <c r="S62" s="101">
        <f t="shared" si="0"/>
        <v>11</v>
      </c>
      <c r="T62" s="96">
        <f t="shared" si="0"/>
        <v>6</v>
      </c>
      <c r="U62" s="97">
        <f t="shared" si="0"/>
        <v>6</v>
      </c>
      <c r="V62" s="97">
        <f t="shared" si="0"/>
        <v>7</v>
      </c>
      <c r="W62" s="97">
        <f t="shared" si="0"/>
        <v>3</v>
      </c>
      <c r="X62" s="98">
        <f t="shared" si="0"/>
        <v>10</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si="0"/>
        <v>5</v>
      </c>
      <c r="AN62" s="97">
        <f t="shared" si="0"/>
        <v>5</v>
      </c>
      <c r="AO62" s="102">
        <f t="shared" si="0"/>
        <v>10</v>
      </c>
      <c r="AP62" s="99">
        <f t="shared" si="0"/>
        <v>7</v>
      </c>
      <c r="AQ62" s="97">
        <f t="shared" si="0"/>
        <v>5</v>
      </c>
      <c r="AR62" s="97">
        <f t="shared" si="0"/>
        <v>4</v>
      </c>
      <c r="AS62" s="97">
        <f t="shared" si="0"/>
        <v>2</v>
      </c>
      <c r="AT62" s="101">
        <f t="shared" si="0"/>
        <v>10</v>
      </c>
      <c r="AU62" s="100">
        <f t="shared" si="0"/>
        <v>6</v>
      </c>
      <c r="AV62" s="97">
        <f t="shared" si="0"/>
        <v>6</v>
      </c>
      <c r="AW62" s="97">
        <f t="shared" si="0"/>
        <v>5</v>
      </c>
      <c r="AX62" s="98">
        <f t="shared" si="0"/>
        <v>9</v>
      </c>
      <c r="AY62" s="100">
        <f t="shared" si="0"/>
        <v>6</v>
      </c>
      <c r="AZ62" s="97">
        <f t="shared" si="0"/>
        <v>4</v>
      </c>
      <c r="BA62" s="97">
        <f t="shared" si="0"/>
        <v>4</v>
      </c>
      <c r="BB62" s="102">
        <f t="shared" si="0"/>
        <v>9</v>
      </c>
      <c r="BC62" s="99">
        <f t="shared" si="0"/>
        <v>6</v>
      </c>
      <c r="BD62" s="97">
        <f t="shared" si="0"/>
        <v>4</v>
      </c>
      <c r="BE62" s="97">
        <f t="shared" si="0"/>
        <v>6</v>
      </c>
      <c r="BF62" s="97">
        <f t="shared" si="0"/>
        <v>1</v>
      </c>
      <c r="BG62" s="101">
        <f t="shared" si="0"/>
        <v>9</v>
      </c>
      <c r="BH62" s="46">
        <f>SUM(G62:BG62)</f>
        <v>281</v>
      </c>
      <c r="BI62" s="324">
        <f>BH63/BH62</f>
        <v>2.491103202846975E-2</v>
      </c>
    </row>
    <row r="63" spans="1:61" ht="15" thickBot="1">
      <c r="F63" s="17" t="s">
        <v>29</v>
      </c>
      <c r="G63" s="103">
        <f t="shared" ref="G63:BG63" si="1">+(COUNTIF(G6:G61,2)+COUNTIF(G6:G61,3)*0.5)</f>
        <v>0</v>
      </c>
      <c r="H63" s="104">
        <f t="shared" si="1"/>
        <v>0</v>
      </c>
      <c r="I63" s="104">
        <f t="shared" si="1"/>
        <v>0</v>
      </c>
      <c r="J63" s="104">
        <f t="shared" si="1"/>
        <v>0</v>
      </c>
      <c r="K63" s="105">
        <f t="shared" si="1"/>
        <v>0</v>
      </c>
      <c r="L63" s="106">
        <f t="shared" si="1"/>
        <v>0.5</v>
      </c>
      <c r="M63" s="104">
        <f t="shared" si="1"/>
        <v>0</v>
      </c>
      <c r="N63" s="104">
        <f t="shared" si="1"/>
        <v>0</v>
      </c>
      <c r="O63" s="105">
        <f t="shared" si="1"/>
        <v>0</v>
      </c>
      <c r="P63" s="107">
        <f t="shared" si="1"/>
        <v>1.5</v>
      </c>
      <c r="Q63" s="104">
        <f t="shared" si="1"/>
        <v>1</v>
      </c>
      <c r="R63" s="104">
        <f t="shared" si="1"/>
        <v>2</v>
      </c>
      <c r="S63" s="108">
        <f t="shared" si="1"/>
        <v>2</v>
      </c>
      <c r="T63" s="103">
        <f t="shared" si="1"/>
        <v>0</v>
      </c>
      <c r="U63" s="104">
        <f t="shared" si="1"/>
        <v>0</v>
      </c>
      <c r="V63" s="104">
        <f t="shared" si="1"/>
        <v>0</v>
      </c>
      <c r="W63" s="104">
        <f t="shared" si="1"/>
        <v>0</v>
      </c>
      <c r="X63" s="105">
        <f t="shared" si="1"/>
        <v>0</v>
      </c>
      <c r="Y63" s="107">
        <f t="shared" si="1"/>
        <v>0</v>
      </c>
      <c r="Z63" s="104">
        <f t="shared" si="1"/>
        <v>0</v>
      </c>
      <c r="AA63" s="104">
        <f t="shared" si="1"/>
        <v>0</v>
      </c>
      <c r="AB63" s="105">
        <f t="shared" si="1"/>
        <v>0</v>
      </c>
      <c r="AC63" s="107">
        <f t="shared" si="1"/>
        <v>0</v>
      </c>
      <c r="AD63" s="104">
        <f t="shared" si="1"/>
        <v>0</v>
      </c>
      <c r="AE63" s="104">
        <f t="shared" si="1"/>
        <v>0</v>
      </c>
      <c r="AF63" s="108">
        <f t="shared" si="1"/>
        <v>0</v>
      </c>
      <c r="AG63" s="103">
        <f t="shared" si="1"/>
        <v>0</v>
      </c>
      <c r="AH63" s="104">
        <f t="shared" si="1"/>
        <v>0</v>
      </c>
      <c r="AI63" s="104">
        <f t="shared" si="1"/>
        <v>0</v>
      </c>
      <c r="AJ63" s="104">
        <f t="shared" si="1"/>
        <v>0</v>
      </c>
      <c r="AK63" s="105">
        <f t="shared" si="1"/>
        <v>0</v>
      </c>
      <c r="AL63" s="107">
        <f t="shared" si="1"/>
        <v>0</v>
      </c>
      <c r="AM63" s="104">
        <f t="shared" si="1"/>
        <v>0</v>
      </c>
      <c r="AN63" s="104">
        <f t="shared" si="1"/>
        <v>0</v>
      </c>
      <c r="AO63" s="109">
        <f t="shared" si="1"/>
        <v>0</v>
      </c>
      <c r="AP63" s="106">
        <f t="shared" si="1"/>
        <v>0</v>
      </c>
      <c r="AQ63" s="104">
        <f t="shared" si="1"/>
        <v>0</v>
      </c>
      <c r="AR63" s="104">
        <f t="shared" si="1"/>
        <v>0</v>
      </c>
      <c r="AS63" s="104">
        <f t="shared" si="1"/>
        <v>0</v>
      </c>
      <c r="AT63" s="108">
        <f t="shared" si="1"/>
        <v>0</v>
      </c>
      <c r="AU63" s="110">
        <f t="shared" si="1"/>
        <v>0</v>
      </c>
      <c r="AV63" s="111">
        <f t="shared" si="1"/>
        <v>0</v>
      </c>
      <c r="AW63" s="111">
        <f t="shared" si="1"/>
        <v>0</v>
      </c>
      <c r="AX63" s="112">
        <f t="shared" si="1"/>
        <v>0</v>
      </c>
      <c r="AY63" s="110">
        <f t="shared" si="1"/>
        <v>0</v>
      </c>
      <c r="AZ63" s="111">
        <f t="shared" si="1"/>
        <v>0</v>
      </c>
      <c r="BA63" s="111">
        <f t="shared" si="1"/>
        <v>0</v>
      </c>
      <c r="BB63" s="113">
        <f t="shared" si="1"/>
        <v>0</v>
      </c>
      <c r="BC63" s="106">
        <f t="shared" si="1"/>
        <v>0</v>
      </c>
      <c r="BD63" s="104">
        <f t="shared" si="1"/>
        <v>0</v>
      </c>
      <c r="BE63" s="104">
        <f t="shared" si="1"/>
        <v>0</v>
      </c>
      <c r="BF63" s="104">
        <f t="shared" si="1"/>
        <v>0</v>
      </c>
      <c r="BG63" s="108">
        <f t="shared" si="1"/>
        <v>0</v>
      </c>
      <c r="BH63" s="47">
        <f>SUM(G63:BG63)</f>
        <v>7</v>
      </c>
      <c r="BI63" s="325"/>
    </row>
    <row r="64" spans="1:61" ht="14.5">
      <c r="F64" s="17" t="s">
        <v>30</v>
      </c>
      <c r="G64" s="321">
        <f>IF(SUM(G62:K62)=0,0,SUM(G63:K63)/SUM(G62:K62))</f>
        <v>0</v>
      </c>
      <c r="H64" s="322"/>
      <c r="I64" s="322"/>
      <c r="J64" s="322"/>
      <c r="K64" s="326"/>
      <c r="L64" s="327">
        <f>IF(SUM(L62:O62)=0,0,SUM(L63:O63)/SUM(L62:O62))</f>
        <v>4.5454545454545456E-2</v>
      </c>
      <c r="M64" s="322"/>
      <c r="N64" s="322"/>
      <c r="O64" s="326"/>
      <c r="P64" s="327">
        <f>IF(SUM(P62:S62)=0,0,SUM(P63:S63)/SUM(P62:S62))</f>
        <v>0.30952380952380953</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30"/>
      <c r="AE64" s="330"/>
      <c r="AF64" s="331"/>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0.16666666666666666</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2.491103202846975E-2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126"/>
      <c r="C67" s="49"/>
      <c r="D67" s="49"/>
      <c r="E67" s="122"/>
      <c r="F67" s="50" t="s">
        <v>42</v>
      </c>
      <c r="G67" s="294">
        <f>SUM(G62:K62)</f>
        <v>10</v>
      </c>
      <c r="H67" s="295"/>
      <c r="I67" s="295"/>
      <c r="J67" s="295"/>
      <c r="K67" s="296"/>
      <c r="L67" s="297">
        <f>G67+SUM(L62:O62)</f>
        <v>21</v>
      </c>
      <c r="M67" s="295"/>
      <c r="N67" s="295"/>
      <c r="O67" s="296"/>
      <c r="P67" s="297">
        <f>L67+SUM(P62:S62)</f>
        <v>42</v>
      </c>
      <c r="Q67" s="295"/>
      <c r="R67" s="295"/>
      <c r="S67" s="298"/>
      <c r="T67" s="294">
        <f>P67+SUM(T62:X62)</f>
        <v>74</v>
      </c>
      <c r="U67" s="295"/>
      <c r="V67" s="295"/>
      <c r="W67" s="296"/>
      <c r="X67" s="297">
        <f>T67+SUM(Y62:AB62)</f>
        <v>102</v>
      </c>
      <c r="Y67" s="295"/>
      <c r="Z67" s="295"/>
      <c r="AA67" s="295"/>
      <c r="AB67" s="296"/>
      <c r="AC67" s="297">
        <f>X67+SUM(AC62:AF62)</f>
        <v>125</v>
      </c>
      <c r="AD67" s="295"/>
      <c r="AE67" s="295"/>
      <c r="AF67" s="298"/>
      <c r="AG67" s="294">
        <f>AC67+SUM(AG62:AK62)</f>
        <v>151</v>
      </c>
      <c r="AH67" s="295"/>
      <c r="AI67" s="295"/>
      <c r="AJ67" s="295"/>
      <c r="AK67" s="296"/>
      <c r="AL67" s="297">
        <f>AG67+SUM(AL62:AO62)</f>
        <v>178</v>
      </c>
      <c r="AM67" s="295"/>
      <c r="AN67" s="295"/>
      <c r="AO67" s="296"/>
      <c r="AP67" s="297">
        <f>AL67+SUM(AP62:AT62)</f>
        <v>206</v>
      </c>
      <c r="AQ67" s="295"/>
      <c r="AR67" s="295"/>
      <c r="AS67" s="298"/>
      <c r="AT67" s="294">
        <f>AP67+SUM(AU62:AX62)</f>
        <v>232</v>
      </c>
      <c r="AU67" s="295"/>
      <c r="AV67" s="295"/>
      <c r="AW67" s="295"/>
      <c r="AX67" s="296"/>
      <c r="AY67" s="297">
        <f>AT67+SUM(AY62:BB62)</f>
        <v>255</v>
      </c>
      <c r="AZ67" s="295"/>
      <c r="BA67" s="295"/>
      <c r="BB67" s="296"/>
      <c r="BC67" s="297">
        <f>AY67+SUM(BC62:BG62)</f>
        <v>281</v>
      </c>
      <c r="BD67" s="295"/>
      <c r="BE67" s="295"/>
      <c r="BF67" s="298"/>
      <c r="BG67" s="57"/>
      <c r="BH67" s="51"/>
    </row>
    <row r="68" spans="1:60">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ht="13" thickBot="1">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299" t="s">
        <v>133</v>
      </c>
      <c r="G70" s="300">
        <f>SUM(G63:S63)</f>
        <v>7</v>
      </c>
      <c r="H70" s="301"/>
      <c r="I70" s="301"/>
      <c r="J70" s="301"/>
      <c r="K70" s="301"/>
      <c r="L70" s="304">
        <f>G70/G72</f>
        <v>0.16666666666666666</v>
      </c>
      <c r="M70" s="304"/>
      <c r="N70" s="304"/>
      <c r="O70" s="305"/>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299"/>
      <c r="G71" s="302"/>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c r="F72" s="299"/>
      <c r="G72" s="310">
        <f>SUM(G62:S62)</f>
        <v>42</v>
      </c>
      <c r="H72" s="303"/>
      <c r="I72" s="303"/>
      <c r="J72" s="303"/>
      <c r="K72" s="303"/>
      <c r="L72" s="306"/>
      <c r="M72" s="306"/>
      <c r="N72" s="306"/>
      <c r="O72" s="307"/>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ht="13" thickBot="1">
      <c r="F73" s="299"/>
      <c r="G73" s="311"/>
      <c r="H73" s="312"/>
      <c r="I73" s="312"/>
      <c r="J73" s="312"/>
      <c r="K73" s="312"/>
      <c r="L73" s="308"/>
      <c r="M73" s="308"/>
      <c r="N73" s="308"/>
      <c r="O73" s="30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363">
        <f>G64</f>
        <v>0</v>
      </c>
      <c r="H76" s="364"/>
      <c r="I76" s="364"/>
      <c r="J76" s="364"/>
      <c r="K76" s="365"/>
      <c r="L76" s="366">
        <f>L64</f>
        <v>4.5454545454545456E-2</v>
      </c>
      <c r="M76" s="364"/>
      <c r="N76" s="364"/>
      <c r="O76" s="365"/>
      <c r="P76" s="366">
        <f>P64</f>
        <v>0.30952380952380953</v>
      </c>
      <c r="Q76" s="364"/>
      <c r="R76" s="364"/>
      <c r="S76" s="367"/>
      <c r="T76" s="363">
        <f>T64</f>
        <v>0</v>
      </c>
      <c r="U76" s="368"/>
      <c r="V76" s="368"/>
      <c r="W76" s="368"/>
      <c r="X76" s="369"/>
      <c r="Y76" s="366">
        <f>Y64</f>
        <v>0</v>
      </c>
      <c r="Z76" s="364"/>
      <c r="AA76" s="364"/>
      <c r="AB76" s="365"/>
      <c r="AC76" s="366">
        <f>AC64</f>
        <v>0</v>
      </c>
      <c r="AD76" s="364"/>
      <c r="AE76" s="364"/>
      <c r="AF76" s="367"/>
      <c r="AG76" s="359">
        <f>AG64</f>
        <v>0</v>
      </c>
      <c r="AH76" s="360"/>
      <c r="AI76" s="360"/>
      <c r="AJ76" s="360"/>
      <c r="AK76" s="360"/>
      <c r="AL76" s="361">
        <f>AL64</f>
        <v>0</v>
      </c>
      <c r="AM76" s="360"/>
      <c r="AN76" s="360"/>
      <c r="AO76" s="360"/>
      <c r="AP76" s="366">
        <f>AP64</f>
        <v>0</v>
      </c>
      <c r="AQ76" s="368"/>
      <c r="AR76" s="368"/>
      <c r="AS76" s="368"/>
      <c r="AT76" s="370"/>
      <c r="AU76" s="359">
        <f>AU64</f>
        <v>0</v>
      </c>
      <c r="AV76" s="360"/>
      <c r="AW76" s="360"/>
      <c r="AX76" s="360"/>
      <c r="AY76" s="361">
        <f>AY64</f>
        <v>0</v>
      </c>
      <c r="AZ76" s="360"/>
      <c r="BA76" s="360"/>
      <c r="BB76" s="360"/>
      <c r="BC76" s="361">
        <f>BC64</f>
        <v>0</v>
      </c>
      <c r="BD76" s="360"/>
      <c r="BE76" s="360"/>
      <c r="BF76" s="360"/>
      <c r="BG76" s="362"/>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6:AX76"/>
    <mergeCell ref="AY76:BB76"/>
    <mergeCell ref="BC76:BG76"/>
    <mergeCell ref="G76:K76"/>
    <mergeCell ref="L76:O76"/>
    <mergeCell ref="P76:S76"/>
    <mergeCell ref="T76:X76"/>
    <mergeCell ref="Y76:AB76"/>
    <mergeCell ref="AC76:AF76"/>
    <mergeCell ref="AG76:AK76"/>
    <mergeCell ref="AL76:AO76"/>
    <mergeCell ref="AP76:AT76"/>
    <mergeCell ref="C1:C4"/>
    <mergeCell ref="A6:A7"/>
    <mergeCell ref="B6:B13"/>
    <mergeCell ref="C6:C7"/>
    <mergeCell ref="D6:D7"/>
    <mergeCell ref="E6:E7"/>
    <mergeCell ref="A10:A11"/>
    <mergeCell ref="C10:C11"/>
    <mergeCell ref="D10:D11"/>
    <mergeCell ref="E10:E11"/>
    <mergeCell ref="F10:F11"/>
    <mergeCell ref="A12:A13"/>
    <mergeCell ref="C12:C13"/>
    <mergeCell ref="D12:D13"/>
    <mergeCell ref="E12:E13"/>
    <mergeCell ref="F12:F13"/>
    <mergeCell ref="F6:F7"/>
    <mergeCell ref="A8:A9"/>
    <mergeCell ref="C8:C9"/>
    <mergeCell ref="D8:D9"/>
    <mergeCell ref="E8:E9"/>
    <mergeCell ref="F8:F9"/>
    <mergeCell ref="F16:F17"/>
    <mergeCell ref="A18:A19"/>
    <mergeCell ref="C18:C19"/>
    <mergeCell ref="D18:D19"/>
    <mergeCell ref="E18:E19"/>
    <mergeCell ref="F18:F19"/>
    <mergeCell ref="A14:A15"/>
    <mergeCell ref="B14:B19"/>
    <mergeCell ref="C14:C15"/>
    <mergeCell ref="D14:D15"/>
    <mergeCell ref="E14:E15"/>
    <mergeCell ref="F14:F15"/>
    <mergeCell ref="A16:A17"/>
    <mergeCell ref="C16:C17"/>
    <mergeCell ref="D16:D17"/>
    <mergeCell ref="E16:E17"/>
    <mergeCell ref="A20:A21"/>
    <mergeCell ref="B20:B23"/>
    <mergeCell ref="C20:C21"/>
    <mergeCell ref="D20:D21"/>
    <mergeCell ref="E20:E21"/>
    <mergeCell ref="F20:F21"/>
    <mergeCell ref="A22:A23"/>
    <mergeCell ref="C22:C23"/>
    <mergeCell ref="D22:D23"/>
    <mergeCell ref="E22:E23"/>
    <mergeCell ref="A26:A27"/>
    <mergeCell ref="B26:B27"/>
    <mergeCell ref="C26:C27"/>
    <mergeCell ref="D26:D27"/>
    <mergeCell ref="E26:E27"/>
    <mergeCell ref="F26:F27"/>
    <mergeCell ref="F22:F23"/>
    <mergeCell ref="A24:A25"/>
    <mergeCell ref="B24:B25"/>
    <mergeCell ref="C24:C25"/>
    <mergeCell ref="D24:D25"/>
    <mergeCell ref="E24:E25"/>
    <mergeCell ref="F24:F25"/>
    <mergeCell ref="A28:A29"/>
    <mergeCell ref="B28:B31"/>
    <mergeCell ref="C28:C29"/>
    <mergeCell ref="D28:D29"/>
    <mergeCell ref="E28:E29"/>
    <mergeCell ref="F28:F29"/>
    <mergeCell ref="A30:A31"/>
    <mergeCell ref="C30:C31"/>
    <mergeCell ref="D30:D31"/>
    <mergeCell ref="E30:E31"/>
    <mergeCell ref="F30:F31"/>
    <mergeCell ref="A32:A33"/>
    <mergeCell ref="B32:B35"/>
    <mergeCell ref="C32:C33"/>
    <mergeCell ref="D32:D33"/>
    <mergeCell ref="E32:E33"/>
    <mergeCell ref="F32:F33"/>
    <mergeCell ref="A34:A35"/>
    <mergeCell ref="C34:C35"/>
    <mergeCell ref="D34:D35"/>
    <mergeCell ref="E34:E35"/>
    <mergeCell ref="F34:F35"/>
    <mergeCell ref="A36:A37"/>
    <mergeCell ref="B36:B39"/>
    <mergeCell ref="C36:C37"/>
    <mergeCell ref="D36:D37"/>
    <mergeCell ref="E36:E37"/>
    <mergeCell ref="F36:F37"/>
    <mergeCell ref="A38:A39"/>
    <mergeCell ref="C38:C39"/>
    <mergeCell ref="D38:D39"/>
    <mergeCell ref="E38:E39"/>
    <mergeCell ref="F38:F39"/>
    <mergeCell ref="A40:A41"/>
    <mergeCell ref="B40:B41"/>
    <mergeCell ref="C40:C41"/>
    <mergeCell ref="D40:D41"/>
    <mergeCell ref="E40:E41"/>
    <mergeCell ref="F40:F41"/>
    <mergeCell ref="A44:A45"/>
    <mergeCell ref="B44:B45"/>
    <mergeCell ref="C44:C45"/>
    <mergeCell ref="D44:D45"/>
    <mergeCell ref="E44:E45"/>
    <mergeCell ref="F44:F45"/>
    <mergeCell ref="A42:A43"/>
    <mergeCell ref="B42:B43"/>
    <mergeCell ref="C42:C43"/>
    <mergeCell ref="D42:D43"/>
    <mergeCell ref="E42:E43"/>
    <mergeCell ref="F42:F43"/>
    <mergeCell ref="A48:A49"/>
    <mergeCell ref="B48:B49"/>
    <mergeCell ref="C48:C49"/>
    <mergeCell ref="D48:D49"/>
    <mergeCell ref="E48:E49"/>
    <mergeCell ref="F48:F49"/>
    <mergeCell ref="A46:A47"/>
    <mergeCell ref="B46:B47"/>
    <mergeCell ref="C46:C47"/>
    <mergeCell ref="D46:D47"/>
    <mergeCell ref="E46:E47"/>
    <mergeCell ref="F46:F47"/>
    <mergeCell ref="A52:A53"/>
    <mergeCell ref="B52:B53"/>
    <mergeCell ref="C52:C53"/>
    <mergeCell ref="D52:D53"/>
    <mergeCell ref="E52:E53"/>
    <mergeCell ref="F52:F53"/>
    <mergeCell ref="A50:A51"/>
    <mergeCell ref="B50:B51"/>
    <mergeCell ref="C50:C51"/>
    <mergeCell ref="D50:D51"/>
    <mergeCell ref="E50:E51"/>
    <mergeCell ref="F50:F51"/>
    <mergeCell ref="A56:A57"/>
    <mergeCell ref="B56:B57"/>
    <mergeCell ref="C56:C57"/>
    <mergeCell ref="D56:D57"/>
    <mergeCell ref="E56:E57"/>
    <mergeCell ref="F56:F57"/>
    <mergeCell ref="A54:A55"/>
    <mergeCell ref="B54:B55"/>
    <mergeCell ref="C54:C55"/>
    <mergeCell ref="D54:D55"/>
    <mergeCell ref="E54:E55"/>
    <mergeCell ref="F54:F55"/>
    <mergeCell ref="A60:A61"/>
    <mergeCell ref="B60:B61"/>
    <mergeCell ref="C60:C61"/>
    <mergeCell ref="D60:D61"/>
    <mergeCell ref="E60:E61"/>
    <mergeCell ref="F60:F61"/>
    <mergeCell ref="A58:A59"/>
    <mergeCell ref="B58:B59"/>
    <mergeCell ref="C58:C59"/>
    <mergeCell ref="D58:D59"/>
    <mergeCell ref="E58:E59"/>
    <mergeCell ref="F58:F59"/>
    <mergeCell ref="AU64:AX64"/>
    <mergeCell ref="AY64:BB64"/>
    <mergeCell ref="BC64:BG64"/>
    <mergeCell ref="G65:S65"/>
    <mergeCell ref="T65:AF65"/>
    <mergeCell ref="AG65:AT65"/>
    <mergeCell ref="AU65:BG65"/>
    <mergeCell ref="BI62:BI63"/>
    <mergeCell ref="G64:K64"/>
    <mergeCell ref="L64:O64"/>
    <mergeCell ref="P64:S64"/>
    <mergeCell ref="T64:X64"/>
    <mergeCell ref="Y64:AB64"/>
    <mergeCell ref="AC64:AF64"/>
    <mergeCell ref="AG64:AK64"/>
    <mergeCell ref="AL64:AO64"/>
    <mergeCell ref="AP64:AT64"/>
    <mergeCell ref="AT67:AX67"/>
    <mergeCell ref="AY67:BB67"/>
    <mergeCell ref="BC67:BF67"/>
    <mergeCell ref="F70:F73"/>
    <mergeCell ref="G70:K71"/>
    <mergeCell ref="L70:O73"/>
    <mergeCell ref="G72:K73"/>
    <mergeCell ref="G66:BG66"/>
    <mergeCell ref="G67:K67"/>
    <mergeCell ref="L67:O67"/>
    <mergeCell ref="P67:S67"/>
    <mergeCell ref="T67:W67"/>
    <mergeCell ref="X67:AB67"/>
    <mergeCell ref="AC67:AF67"/>
    <mergeCell ref="AG67:AK67"/>
    <mergeCell ref="AL67:AO67"/>
    <mergeCell ref="AP67:AS67"/>
  </mergeCells>
  <conditionalFormatting sqref="G64:G66">
    <cfRule type="cellIs" dxfId="1870" priority="214" stopIfTrue="1" operator="greaterThan">
      <formula>0.95</formula>
    </cfRule>
    <cfRule type="cellIs" dxfId="1869" priority="215" stopIfTrue="1" operator="between">
      <formula>0.9</formula>
      <formula>0.95</formula>
    </cfRule>
    <cfRule type="cellIs" dxfId="1868" priority="216" stopIfTrue="1" operator="lessThan">
      <formula>0.9</formula>
    </cfRule>
  </conditionalFormatting>
  <conditionalFormatting sqref="G6:S6">
    <cfRule type="cellIs" dxfId="1867" priority="40" stopIfTrue="1" operator="equal">
      <formula>1</formula>
    </cfRule>
    <cfRule type="cellIs" dxfId="1866" priority="41" stopIfTrue="1" operator="equal">
      <formula>5</formula>
    </cfRule>
    <cfRule type="cellIs" dxfId="1865" priority="45" stopIfTrue="1" operator="equal">
      <formula>1</formula>
    </cfRule>
    <cfRule type="cellIs" dxfId="1864" priority="46" stopIfTrue="1" operator="equal">
      <formula>5</formula>
    </cfRule>
    <cfRule type="cellIs" dxfId="1863" priority="50" stopIfTrue="1" operator="equal">
      <formula>1</formula>
    </cfRule>
    <cfRule type="cellIs" dxfId="1862" priority="51" stopIfTrue="1" operator="equal">
      <formula>5</formula>
    </cfRule>
  </conditionalFormatting>
  <conditionalFormatting sqref="G6:S7">
    <cfRule type="cellIs" dxfId="1861" priority="52" stopIfTrue="1" operator="equal">
      <formula>2</formula>
    </cfRule>
    <cfRule type="cellIs" dxfId="1860" priority="53" stopIfTrue="1" operator="equal">
      <formula>3</formula>
    </cfRule>
    <cfRule type="cellIs" dxfId="1859" priority="54" stopIfTrue="1" operator="equal">
      <formula>4</formula>
    </cfRule>
  </conditionalFormatting>
  <conditionalFormatting sqref="G7:S7">
    <cfRule type="cellIs" dxfId="1858" priority="42" stopIfTrue="1" operator="equal">
      <formula>2</formula>
    </cfRule>
    <cfRule type="cellIs" dxfId="1857" priority="43" stopIfTrue="1" operator="equal">
      <formula>3</formula>
    </cfRule>
    <cfRule type="cellIs" dxfId="1856" priority="44" stopIfTrue="1" operator="equal">
      <formula>4</formula>
    </cfRule>
    <cfRule type="cellIs" dxfId="1855" priority="47" stopIfTrue="1" operator="equal">
      <formula>2</formula>
    </cfRule>
    <cfRule type="cellIs" dxfId="1854" priority="48" stopIfTrue="1" operator="equal">
      <formula>3</formula>
    </cfRule>
    <cfRule type="cellIs" dxfId="1853" priority="49" stopIfTrue="1" operator="equal">
      <formula>4</formula>
    </cfRule>
  </conditionalFormatting>
  <conditionalFormatting sqref="G7:S53">
    <cfRule type="cellIs" dxfId="1852" priority="1" stopIfTrue="1" operator="equal">
      <formula>2</formula>
    </cfRule>
    <cfRule type="cellIs" dxfId="1851" priority="2" stopIfTrue="1" operator="equal">
      <formula>3</formula>
    </cfRule>
    <cfRule type="cellIs" dxfId="1850" priority="3"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1849" priority="26" stopIfTrue="1" operator="equal">
      <formula>5</formula>
    </cfRule>
    <cfRule type="cellIs" dxfId="1848" priority="30" stopIfTrue="1" operator="equal">
      <formula>1</formula>
    </cfRule>
    <cfRule type="cellIs" dxfId="1847" priority="31" stopIfTrue="1" operator="equal">
      <formula>5</formula>
    </cfRule>
    <cfRule type="cellIs" dxfId="1846" priority="35" stopIfTrue="1" operator="equal">
      <formula>1</formula>
    </cfRule>
    <cfRule type="cellIs" dxfId="1845" priority="36"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1844" priority="23" stopIfTrue="1" operator="equal">
      <formula>3</formula>
    </cfRule>
    <cfRule type="cellIs" dxfId="1843" priority="24" stopIfTrue="1" operator="equal">
      <formula>4</formula>
    </cfRule>
    <cfRule type="cellIs" dxfId="1842" priority="27" stopIfTrue="1" operator="equal">
      <formula>2</formula>
    </cfRule>
    <cfRule type="cellIs" dxfId="1841" priority="28" stopIfTrue="1" operator="equal">
      <formula>3</formula>
    </cfRule>
    <cfRule type="cellIs" dxfId="1840" priority="29" stopIfTrue="1" operator="equal">
      <formula>4</formula>
    </cfRule>
    <cfRule type="cellIs" dxfId="1839" priority="32" stopIfTrue="1" operator="equal">
      <formula>2</formula>
    </cfRule>
    <cfRule type="cellIs" dxfId="1838" priority="33" stopIfTrue="1" operator="equal">
      <formula>3</formula>
    </cfRule>
    <cfRule type="cellIs" dxfId="1837" priority="34" stopIfTrue="1" operator="equal">
      <formula>4</formula>
    </cfRule>
  </conditionalFormatting>
  <conditionalFormatting sqref="G52:S52">
    <cfRule type="cellIs" dxfId="1836" priority="7" stopIfTrue="1" operator="equal">
      <formula>1</formula>
    </cfRule>
    <cfRule type="cellIs" dxfId="1835" priority="8" stopIfTrue="1" operator="equal">
      <formula>5</formula>
    </cfRule>
    <cfRule type="cellIs" dxfId="1834" priority="12" stopIfTrue="1" operator="equal">
      <formula>1</formula>
    </cfRule>
    <cfRule type="cellIs" dxfId="1833" priority="13" stopIfTrue="1" operator="equal">
      <formula>5</formula>
    </cfRule>
    <cfRule type="cellIs" dxfId="1832" priority="17" stopIfTrue="1" operator="equal">
      <formula>1</formula>
    </cfRule>
    <cfRule type="cellIs" dxfId="1831" priority="18" stopIfTrue="1" operator="equal">
      <formula>5</formula>
    </cfRule>
  </conditionalFormatting>
  <conditionalFormatting sqref="G53:S53">
    <cfRule type="cellIs" dxfId="1830" priority="4" stopIfTrue="1" operator="equal">
      <formula>2</formula>
    </cfRule>
    <cfRule type="cellIs" dxfId="1829" priority="5" stopIfTrue="1" operator="equal">
      <formula>3</formula>
    </cfRule>
    <cfRule type="cellIs" dxfId="1828" priority="6" stopIfTrue="1" operator="equal">
      <formula>4</formula>
    </cfRule>
    <cfRule type="cellIs" dxfId="1827" priority="9" stopIfTrue="1" operator="equal">
      <formula>2</formula>
    </cfRule>
    <cfRule type="cellIs" dxfId="1826" priority="10" stopIfTrue="1" operator="equal">
      <formula>3</formula>
    </cfRule>
    <cfRule type="cellIs" dxfId="1825" priority="11" stopIfTrue="1" operator="equal">
      <formula>4</formula>
    </cfRule>
  </conditionalFormatting>
  <conditionalFormatting sqref="G53:S61">
    <cfRule type="cellIs" dxfId="1824" priority="14" stopIfTrue="1" operator="equal">
      <formula>2</formula>
    </cfRule>
    <cfRule type="cellIs" dxfId="1823" priority="15" stopIfTrue="1" operator="equal">
      <formula>3</formula>
    </cfRule>
    <cfRule type="cellIs" dxfId="1822" priority="16"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1821" priority="25"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1820" priority="22" stopIfTrue="1" operator="equal">
      <formula>2</formula>
    </cfRule>
  </conditionalFormatting>
  <conditionalFormatting sqref="G68:BG69 G70 L70 P70:BG73 G72 G74:BG75 G77:L82 M77:BG83">
    <cfRule type="cellIs" dxfId="1819" priority="320" stopIfTrue="1" operator="equal">
      <formula>1</formula>
    </cfRule>
    <cfRule type="cellIs" dxfId="1818" priority="321" stopIfTrue="1" operator="equal">
      <formula>2</formula>
    </cfRule>
    <cfRule type="cellIs" dxfId="1817" priority="322" stopIfTrue="1" operator="equal">
      <formula>3</formula>
    </cfRule>
  </conditionalFormatting>
  <conditionalFormatting sqref="L64">
    <cfRule type="cellIs" dxfId="1816" priority="235" stopIfTrue="1" operator="greaterThan">
      <formula>0.95</formula>
    </cfRule>
    <cfRule type="cellIs" dxfId="1815" priority="236" stopIfTrue="1" operator="between">
      <formula>0.9</formula>
      <formula>0.95</formula>
    </cfRule>
    <cfRule type="cellIs" dxfId="1814" priority="237" stopIfTrue="1" operator="lessThan">
      <formula>0.9</formula>
    </cfRule>
  </conditionalFormatting>
  <conditionalFormatting sqref="P64">
    <cfRule type="cellIs" dxfId="1813" priority="232" stopIfTrue="1" operator="greaterThan">
      <formula>0.95</formula>
    </cfRule>
    <cfRule type="cellIs" dxfId="1812" priority="233" stopIfTrue="1" operator="between">
      <formula>0.9</formula>
      <formula>0.95</formula>
    </cfRule>
    <cfRule type="cellIs" dxfId="1811" priority="234" stopIfTrue="1" operator="lessThan">
      <formula>0.9</formula>
    </cfRule>
  </conditionalFormatting>
  <conditionalFormatting sqref="T64 Y64 AC64 AP64 BC64">
    <cfRule type="cellIs" dxfId="1810" priority="238" stopIfTrue="1" operator="greaterThan">
      <formula>0.95</formula>
    </cfRule>
    <cfRule type="cellIs" dxfId="1809" priority="239" stopIfTrue="1" operator="between">
      <formula>0.9</formula>
      <formula>0.95</formula>
    </cfRule>
    <cfRule type="cellIs" dxfId="1808" priority="240" stopIfTrue="1" operator="lessThan">
      <formula>0.9</formula>
    </cfRule>
  </conditionalFormatting>
  <conditionalFormatting sqref="T65:AG65">
    <cfRule type="cellIs" dxfId="1807" priority="217" stopIfTrue="1" operator="greaterThan">
      <formula>0.95</formula>
    </cfRule>
    <cfRule type="cellIs" dxfId="1806" priority="218" stopIfTrue="1" operator="between">
      <formula>0.9</formula>
      <formula>0.95</formula>
    </cfRule>
    <cfRule type="cellIs" dxfId="1805" priority="219" stopIfTrue="1" operator="lessThan">
      <formula>0.9</formula>
    </cfRule>
  </conditionalFormatting>
  <conditionalFormatting sqref="T6:AX6 BC6:BF6">
    <cfRule type="cellIs" dxfId="1804" priority="205" stopIfTrue="1" operator="equal">
      <formula>5</formula>
    </cfRule>
    <cfRule type="cellIs" dxfId="1803" priority="209" stopIfTrue="1" operator="equal">
      <formula>1</formula>
    </cfRule>
    <cfRule type="cellIs" dxfId="1802" priority="210" stopIfTrue="1" operator="equal">
      <formula>5</formula>
    </cfRule>
  </conditionalFormatting>
  <conditionalFormatting sqref="T6:AX7 BC6:BF7">
    <cfRule type="cellIs" dxfId="1801" priority="211" stopIfTrue="1" operator="equal">
      <formula>2</formula>
    </cfRule>
    <cfRule type="cellIs" dxfId="1800" priority="212" stopIfTrue="1" operator="equal">
      <formula>3</formula>
    </cfRule>
    <cfRule type="cellIs" dxfId="1799" priority="213" stopIfTrue="1" operator="equal">
      <formula>4</formula>
    </cfRule>
  </conditionalFormatting>
  <conditionalFormatting sqref="T7:AX7 BC7:BF7">
    <cfRule type="cellIs" dxfId="1798" priority="202" stopIfTrue="1" operator="equal">
      <formula>3</formula>
    </cfRule>
    <cfRule type="cellIs" dxfId="1797" priority="203" stopIfTrue="1" operator="equal">
      <formula>4</formula>
    </cfRule>
    <cfRule type="cellIs" dxfId="1796" priority="206" stopIfTrue="1" operator="equal">
      <formula>2</formula>
    </cfRule>
    <cfRule type="cellIs" dxfId="1795" priority="207" stopIfTrue="1" operator="equal">
      <formula>3</formula>
    </cfRule>
    <cfRule type="cellIs" dxfId="1794" priority="208"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1793" priority="166"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1792" priority="156" stopIfTrue="1" operator="equal">
      <formula>1</formula>
    </cfRule>
    <cfRule type="cellIs" dxfId="1791" priority="157"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1790" priority="167" stopIfTrue="1" operator="equal">
      <formula>5</formula>
    </cfRule>
    <cfRule type="cellIs" dxfId="1789" priority="171" stopIfTrue="1" operator="equal">
      <formula>1</formula>
    </cfRule>
    <cfRule type="cellIs" dxfId="1788" priority="172"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1787" priority="153" stopIfTrue="1" operator="equal">
      <formula>2</formula>
    </cfRule>
    <cfRule type="cellIs" dxfId="1786" priority="154" stopIfTrue="1" operator="equal">
      <formula>3</formula>
    </cfRule>
    <cfRule type="cellIs" dxfId="1785" priority="155" stopIfTrue="1" operator="equal">
      <formula>4</formula>
    </cfRule>
    <cfRule type="cellIs" dxfId="1784" priority="163" stopIfTrue="1" operator="equal">
      <formula>2</formula>
    </cfRule>
    <cfRule type="cellIs" dxfId="1783" priority="164" stopIfTrue="1" operator="equal">
      <formula>3</formula>
    </cfRule>
    <cfRule type="cellIs" dxfId="1782" priority="165" stopIfTrue="1" operator="equal">
      <formula>4</formula>
    </cfRule>
    <cfRule type="cellIs" dxfId="1781" priority="168" stopIfTrue="1" operator="equal">
      <formula>2</formula>
    </cfRule>
    <cfRule type="cellIs" dxfId="1780" priority="169" stopIfTrue="1" operator="equal">
      <formula>3</formula>
    </cfRule>
    <cfRule type="cellIs" dxfId="1779" priority="170" stopIfTrue="1" operator="equal">
      <formula>4</formula>
    </cfRule>
  </conditionalFormatting>
  <conditionalFormatting sqref="T52:AX52 BC52:BF52">
    <cfRule type="cellIs" dxfId="1778" priority="98" stopIfTrue="1" operator="equal">
      <formula>1</formula>
    </cfRule>
    <cfRule type="cellIs" dxfId="1777" priority="99" stopIfTrue="1" operator="equal">
      <formula>5</formula>
    </cfRule>
    <cfRule type="cellIs" dxfId="1776" priority="103" stopIfTrue="1" operator="equal">
      <formula>1</formula>
    </cfRule>
    <cfRule type="cellIs" dxfId="1775" priority="104" stopIfTrue="1" operator="equal">
      <formula>5</formula>
    </cfRule>
  </conditionalFormatting>
  <conditionalFormatting sqref="T52:AX52">
    <cfRule type="cellIs" dxfId="1774" priority="88" stopIfTrue="1" operator="equal">
      <formula>1</formula>
    </cfRule>
    <cfRule type="cellIs" dxfId="1773" priority="89" stopIfTrue="1" operator="equal">
      <formula>5</formula>
    </cfRule>
  </conditionalFormatting>
  <conditionalFormatting sqref="T53:AX53 BC53:BF53">
    <cfRule type="cellIs" dxfId="1772" priority="85" stopIfTrue="1" operator="equal">
      <formula>2</formula>
    </cfRule>
    <cfRule type="cellIs" dxfId="1771" priority="86" stopIfTrue="1" operator="equal">
      <formula>3</formula>
    </cfRule>
    <cfRule type="cellIs" dxfId="1770" priority="87" stopIfTrue="1" operator="equal">
      <formula>4</formula>
    </cfRule>
    <cfRule type="cellIs" dxfId="1769" priority="95" stopIfTrue="1" operator="equal">
      <formula>2</formula>
    </cfRule>
    <cfRule type="cellIs" dxfId="1768" priority="96" stopIfTrue="1" operator="equal">
      <formula>3</formula>
    </cfRule>
    <cfRule type="cellIs" dxfId="1767" priority="97" stopIfTrue="1" operator="equal">
      <formula>4</formula>
    </cfRule>
    <cfRule type="cellIs" dxfId="1766" priority="100" stopIfTrue="1" operator="equal">
      <formula>2</formula>
    </cfRule>
    <cfRule type="cellIs" dxfId="1765" priority="101" stopIfTrue="1" operator="equal">
      <formula>3</formula>
    </cfRule>
    <cfRule type="cellIs" dxfId="1764" priority="102" stopIfTrue="1" operator="equal">
      <formula>4</formula>
    </cfRule>
  </conditionalFormatting>
  <conditionalFormatting sqref="T6:BB6">
    <cfRule type="cellIs" dxfId="1763" priority="133" stopIfTrue="1" operator="equal">
      <formula>1</formula>
    </cfRule>
    <cfRule type="cellIs" dxfId="1762" priority="134" stopIfTrue="1" operator="equal">
      <formula>5</formula>
    </cfRule>
  </conditionalFormatting>
  <conditionalFormatting sqref="T7:BB7">
    <cfRule type="cellIs" dxfId="1761" priority="130" stopIfTrue="1" operator="equal">
      <formula>2</formula>
    </cfRule>
    <cfRule type="cellIs" dxfId="1760" priority="131" stopIfTrue="1" operator="equal">
      <formula>3</formula>
    </cfRule>
    <cfRule type="cellIs" dxfId="1759" priority="132" stopIfTrue="1" operator="equal">
      <formula>4</formula>
    </cfRule>
  </conditionalFormatting>
  <conditionalFormatting sqref="T8:BG51 T54:BG61">
    <cfRule type="cellIs" dxfId="1758" priority="148" stopIfTrue="1" operator="equal">
      <formula>2</formula>
    </cfRule>
    <cfRule type="cellIs" dxfId="1757" priority="149" stopIfTrue="1" operator="equal">
      <formula>3</formula>
    </cfRule>
    <cfRule type="cellIs" dxfId="1756" priority="150" stopIfTrue="1" operator="equal">
      <formula>4</formula>
    </cfRule>
  </conditionalFormatting>
  <conditionalFormatting sqref="T52:BG53">
    <cfRule type="cellIs" dxfId="1755" priority="80" stopIfTrue="1" operator="equal">
      <formula>2</formula>
    </cfRule>
    <cfRule type="cellIs" dxfId="1754" priority="81" stopIfTrue="1" operator="equal">
      <formula>3</formula>
    </cfRule>
    <cfRule type="cellIs" dxfId="1753" priority="82" stopIfTrue="1" operator="equal">
      <formula>4</formula>
    </cfRule>
  </conditionalFormatting>
  <conditionalFormatting sqref="AG64">
    <cfRule type="cellIs" dxfId="1752" priority="226" stopIfTrue="1" operator="greaterThan">
      <formula>0.95</formula>
    </cfRule>
    <cfRule type="cellIs" dxfId="1751" priority="227" stopIfTrue="1" operator="between">
      <formula>0.9</formula>
      <formula>0.95</formula>
    </cfRule>
    <cfRule type="cellIs" dxfId="1750" priority="228" stopIfTrue="1" operator="lessThan">
      <formula>0.9</formula>
    </cfRule>
  </conditionalFormatting>
  <conditionalFormatting sqref="AL64">
    <cfRule type="cellIs" dxfId="1749" priority="223" stopIfTrue="1" operator="greaterThan">
      <formula>0.95</formula>
    </cfRule>
    <cfRule type="cellIs" dxfId="1748" priority="224" stopIfTrue="1" operator="between">
      <formula>0.9</formula>
      <formula>0.95</formula>
    </cfRule>
    <cfRule type="cellIs" dxfId="1747" priority="225" stopIfTrue="1" operator="lessThan">
      <formula>0.9</formula>
    </cfRule>
  </conditionalFormatting>
  <conditionalFormatting sqref="AU64:AU65">
    <cfRule type="cellIs" dxfId="1746" priority="220" stopIfTrue="1" operator="greaterThan">
      <formula>0.95</formula>
    </cfRule>
    <cfRule type="cellIs" dxfId="1745" priority="221" stopIfTrue="1" operator="between">
      <formula>0.9</formula>
      <formula>0.95</formula>
    </cfRule>
    <cfRule type="cellIs" dxfId="1744" priority="222" stopIfTrue="1" operator="lessThan">
      <formula>0.9</formula>
    </cfRule>
  </conditionalFormatting>
  <conditionalFormatting sqref="AY64">
    <cfRule type="cellIs" dxfId="1743" priority="229" stopIfTrue="1" operator="greaterThan">
      <formula>0.95</formula>
    </cfRule>
    <cfRule type="cellIs" dxfId="1742" priority="230" stopIfTrue="1" operator="between">
      <formula>0.9</formula>
      <formula>0.95</formula>
    </cfRule>
    <cfRule type="cellIs" dxfId="1741" priority="231" stopIfTrue="1" operator="lessThan">
      <formula>0.9</formula>
    </cfRule>
  </conditionalFormatting>
  <conditionalFormatting sqref="AY6:BB6">
    <cfRule type="cellIs" dxfId="1740" priority="123" stopIfTrue="1" operator="equal">
      <formula>1</formula>
    </cfRule>
    <cfRule type="cellIs" dxfId="1739" priority="124" stopIfTrue="1" operator="equal">
      <formula>5</formula>
    </cfRule>
    <cfRule type="cellIs" dxfId="1738" priority="128" stopIfTrue="1" operator="equal">
      <formula>1</formula>
    </cfRule>
    <cfRule type="cellIs" dxfId="1737" priority="129" stopIfTrue="1" operator="equal">
      <formula>5</formula>
    </cfRule>
  </conditionalFormatting>
  <conditionalFormatting sqref="AY6:BB7">
    <cfRule type="cellIs" dxfId="1736" priority="135" stopIfTrue="1" operator="equal">
      <formula>2</formula>
    </cfRule>
    <cfRule type="cellIs" dxfId="1735" priority="136" stopIfTrue="1" operator="equal">
      <formula>3</formula>
    </cfRule>
    <cfRule type="cellIs" dxfId="1734" priority="137" stopIfTrue="1" operator="equal">
      <formula>4</formula>
    </cfRule>
  </conditionalFormatting>
  <conditionalFormatting sqref="AY7:BB7">
    <cfRule type="cellIs" dxfId="1733" priority="120" stopIfTrue="1" operator="equal">
      <formula>2</formula>
    </cfRule>
    <cfRule type="cellIs" dxfId="1732" priority="121" stopIfTrue="1" operator="equal">
      <formula>3</formula>
    </cfRule>
    <cfRule type="cellIs" dxfId="1731" priority="122" stopIfTrue="1" operator="equal">
      <formula>4</formula>
    </cfRule>
    <cfRule type="cellIs" dxfId="1730" priority="125" stopIfTrue="1" operator="equal">
      <formula>2</formula>
    </cfRule>
    <cfRule type="cellIs" dxfId="1729" priority="126" stopIfTrue="1" operator="equal">
      <formula>3</formula>
    </cfRule>
    <cfRule type="cellIs" dxfId="1728" priority="127"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1727" priority="108" stopIfTrue="1" operator="equal">
      <formula>1</formula>
    </cfRule>
    <cfRule type="cellIs" dxfId="1726" priority="109" stopIfTrue="1" operator="equal">
      <formula>5</formula>
    </cfRule>
    <cfRule type="cellIs" dxfId="1725" priority="113" stopIfTrue="1" operator="equal">
      <formula>1</formula>
    </cfRule>
    <cfRule type="cellIs" dxfId="1724" priority="114" stopIfTrue="1" operator="equal">
      <formula>5</formula>
    </cfRule>
    <cfRule type="cellIs" dxfId="1723" priority="118" stopIfTrue="1" operator="equal">
      <formula>1</formula>
    </cfRule>
    <cfRule type="cellIs" dxfId="1722" priority="119"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1721" priority="105" stopIfTrue="1" operator="equal">
      <formula>2</formula>
    </cfRule>
    <cfRule type="cellIs" dxfId="1720" priority="106" stopIfTrue="1" operator="equal">
      <formula>3</formula>
    </cfRule>
    <cfRule type="cellIs" dxfId="1719" priority="107" stopIfTrue="1" operator="equal">
      <formula>4</formula>
    </cfRule>
    <cfRule type="cellIs" dxfId="1718" priority="110" stopIfTrue="1" operator="equal">
      <formula>2</formula>
    </cfRule>
    <cfRule type="cellIs" dxfId="1717" priority="111" stopIfTrue="1" operator="equal">
      <formula>3</formula>
    </cfRule>
    <cfRule type="cellIs" dxfId="1716" priority="112" stopIfTrue="1" operator="equal">
      <formula>4</formula>
    </cfRule>
    <cfRule type="cellIs" dxfId="1715" priority="115" stopIfTrue="1" operator="equal">
      <formula>2</formula>
    </cfRule>
    <cfRule type="cellIs" dxfId="1714" priority="116" stopIfTrue="1" operator="equal">
      <formula>3</formula>
    </cfRule>
    <cfRule type="cellIs" dxfId="1713" priority="117" stopIfTrue="1" operator="equal">
      <formula>4</formula>
    </cfRule>
  </conditionalFormatting>
  <conditionalFormatting sqref="AY52:BB52">
    <cfRule type="cellIs" dxfId="1712" priority="58" stopIfTrue="1" operator="equal">
      <formula>1</formula>
    </cfRule>
    <cfRule type="cellIs" dxfId="1711" priority="59" stopIfTrue="1" operator="equal">
      <formula>5</formula>
    </cfRule>
    <cfRule type="cellIs" dxfId="1710" priority="63" stopIfTrue="1" operator="equal">
      <formula>1</formula>
    </cfRule>
    <cfRule type="cellIs" dxfId="1709" priority="64" stopIfTrue="1" operator="equal">
      <formula>5</formula>
    </cfRule>
    <cfRule type="cellIs" dxfId="1708" priority="68" stopIfTrue="1" operator="equal">
      <formula>1</formula>
    </cfRule>
    <cfRule type="cellIs" dxfId="1707" priority="69" stopIfTrue="1" operator="equal">
      <formula>5</formula>
    </cfRule>
  </conditionalFormatting>
  <conditionalFormatting sqref="AY53:BB53">
    <cfRule type="cellIs" dxfId="1706" priority="55" stopIfTrue="1" operator="equal">
      <formula>2</formula>
    </cfRule>
    <cfRule type="cellIs" dxfId="1705" priority="56" stopIfTrue="1" operator="equal">
      <formula>3</formula>
    </cfRule>
    <cfRule type="cellIs" dxfId="1704" priority="57" stopIfTrue="1" operator="equal">
      <formula>4</formula>
    </cfRule>
    <cfRule type="cellIs" dxfId="1703" priority="60" stopIfTrue="1" operator="equal">
      <formula>2</formula>
    </cfRule>
    <cfRule type="cellIs" dxfId="1702" priority="61" stopIfTrue="1" operator="equal">
      <formula>3</formula>
    </cfRule>
    <cfRule type="cellIs" dxfId="1701" priority="62" stopIfTrue="1" operator="equal">
      <formula>4</formula>
    </cfRule>
    <cfRule type="cellIs" dxfId="1700" priority="65" stopIfTrue="1" operator="equal">
      <formula>2</formula>
    </cfRule>
    <cfRule type="cellIs" dxfId="1699" priority="66" stopIfTrue="1" operator="equal">
      <formula>3</formula>
    </cfRule>
    <cfRule type="cellIs" dxfId="1698" priority="67" stopIfTrue="1" operator="equal">
      <formula>4</formula>
    </cfRule>
  </conditionalFormatting>
  <conditionalFormatting sqref="BC6:BF6 T6:AX6">
    <cfRule type="cellIs" dxfId="1697" priority="204" stopIfTrue="1" operator="equal">
      <formula>1</formula>
    </cfRule>
  </conditionalFormatting>
  <conditionalFormatting sqref="BC7:BF7 T7:AX7">
    <cfRule type="cellIs" dxfId="1696" priority="201" stopIfTrue="1" operator="equal">
      <formula>2</formula>
    </cfRule>
  </conditionalFormatting>
  <conditionalFormatting sqref="BC6:BG6">
    <cfRule type="cellIs" dxfId="1695" priority="186" stopIfTrue="1" operator="equal">
      <formula>1</formula>
    </cfRule>
    <cfRule type="cellIs" dxfId="1694" priority="187" stopIfTrue="1" operator="equal">
      <formula>5</formula>
    </cfRule>
  </conditionalFormatting>
  <conditionalFormatting sqref="BC7:BG7">
    <cfRule type="cellIs" dxfId="1693" priority="183" stopIfTrue="1" operator="equal">
      <formula>2</formula>
    </cfRule>
    <cfRule type="cellIs" dxfId="1692" priority="184" stopIfTrue="1" operator="equal">
      <formula>3</formula>
    </cfRule>
    <cfRule type="cellIs" dxfId="1691" priority="185"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1690" priority="151" stopIfTrue="1" operator="equal">
      <formula>1</formula>
    </cfRule>
    <cfRule type="cellIs" dxfId="1689" priority="152" stopIfTrue="1" operator="equal">
      <formula>5</formula>
    </cfRule>
  </conditionalFormatting>
  <conditionalFormatting sqref="BC52:BG52">
    <cfRule type="cellIs" dxfId="1688" priority="83" stopIfTrue="1" operator="equal">
      <formula>1</formula>
    </cfRule>
    <cfRule type="cellIs" dxfId="1687" priority="84" stopIfTrue="1" operator="equal">
      <formula>5</formula>
    </cfRule>
  </conditionalFormatting>
  <conditionalFormatting sqref="BG6">
    <cfRule type="cellIs" dxfId="1686" priority="176" stopIfTrue="1" operator="equal">
      <formula>1</formula>
    </cfRule>
    <cfRule type="cellIs" dxfId="1685" priority="177" stopIfTrue="1" operator="equal">
      <formula>5</formula>
    </cfRule>
    <cfRule type="cellIs" dxfId="1684" priority="181" stopIfTrue="1" operator="equal">
      <formula>1</formula>
    </cfRule>
    <cfRule type="cellIs" dxfId="1683" priority="182" stopIfTrue="1" operator="equal">
      <formula>5</formula>
    </cfRule>
  </conditionalFormatting>
  <conditionalFormatting sqref="BG6:BG7">
    <cfRule type="cellIs" dxfId="1682" priority="188" stopIfTrue="1" operator="equal">
      <formula>2</formula>
    </cfRule>
    <cfRule type="cellIs" dxfId="1681" priority="189" stopIfTrue="1" operator="equal">
      <formula>3</formula>
    </cfRule>
    <cfRule type="cellIs" dxfId="1680" priority="190" stopIfTrue="1" operator="equal">
      <formula>4</formula>
    </cfRule>
  </conditionalFormatting>
  <conditionalFormatting sqref="BG7">
    <cfRule type="cellIs" dxfId="1679" priority="173" stopIfTrue="1" operator="equal">
      <formula>2</formula>
    </cfRule>
    <cfRule type="cellIs" dxfId="1678" priority="174" stopIfTrue="1" operator="equal">
      <formula>3</formula>
    </cfRule>
    <cfRule type="cellIs" dxfId="1677" priority="175" stopIfTrue="1" operator="equal">
      <formula>4</formula>
    </cfRule>
    <cfRule type="cellIs" dxfId="1676" priority="178" stopIfTrue="1" operator="equal">
      <formula>2</formula>
    </cfRule>
    <cfRule type="cellIs" dxfId="1675" priority="179" stopIfTrue="1" operator="equal">
      <formula>3</formula>
    </cfRule>
    <cfRule type="cellIs" dxfId="1674" priority="180" stopIfTrue="1" operator="equal">
      <formula>4</formula>
    </cfRule>
  </conditionalFormatting>
  <conditionalFormatting sqref="BG8 BG10 BG12 BG14 BG16 BG18 BG20 BG22 BG24 BG26 BG28 BG30 BG32 BG34 BG36 BG38 BG40 BG42 BG44 BG46 BG48 BG50 BG54 BG56 BG58 BG60">
    <cfRule type="cellIs" dxfId="1673" priority="141" stopIfTrue="1" operator="equal">
      <formula>1</formula>
    </cfRule>
    <cfRule type="cellIs" dxfId="1672" priority="142" stopIfTrue="1" operator="equal">
      <formula>5</formula>
    </cfRule>
    <cfRule type="cellIs" dxfId="1671" priority="146" stopIfTrue="1" operator="equal">
      <formula>1</formula>
    </cfRule>
    <cfRule type="cellIs" dxfId="1670" priority="147" stopIfTrue="1" operator="equal">
      <formula>5</formula>
    </cfRule>
  </conditionalFormatting>
  <conditionalFormatting sqref="BG9 BG11 BG13 BG15 BG17 BG19 BG21 BG23 BG25 BG27 BG29 BG31 BG33 BG35 BG37 BG39 BG41 BG43 BG45 BG47 BG49 BG51 BG55 BG57 BG59 BG61">
    <cfRule type="cellIs" dxfId="1669" priority="138" stopIfTrue="1" operator="equal">
      <formula>2</formula>
    </cfRule>
    <cfRule type="cellIs" dxfId="1668" priority="139" stopIfTrue="1" operator="equal">
      <formula>3</formula>
    </cfRule>
    <cfRule type="cellIs" dxfId="1667" priority="140" stopIfTrue="1" operator="equal">
      <formula>4</formula>
    </cfRule>
    <cfRule type="cellIs" dxfId="1666" priority="143" stopIfTrue="1" operator="equal">
      <formula>2</formula>
    </cfRule>
    <cfRule type="cellIs" dxfId="1665" priority="144" stopIfTrue="1" operator="equal">
      <formula>3</formula>
    </cfRule>
    <cfRule type="cellIs" dxfId="1664" priority="145" stopIfTrue="1" operator="equal">
      <formula>4</formula>
    </cfRule>
  </conditionalFormatting>
  <conditionalFormatting sqref="BG52">
    <cfRule type="cellIs" dxfId="1663" priority="73" stopIfTrue="1" operator="equal">
      <formula>1</formula>
    </cfRule>
    <cfRule type="cellIs" dxfId="1662" priority="74" stopIfTrue="1" operator="equal">
      <formula>5</formula>
    </cfRule>
    <cfRule type="cellIs" dxfId="1661" priority="78" stopIfTrue="1" operator="equal">
      <formula>1</formula>
    </cfRule>
    <cfRule type="cellIs" dxfId="1660" priority="79" stopIfTrue="1" operator="equal">
      <formula>5</formula>
    </cfRule>
  </conditionalFormatting>
  <conditionalFormatting sqref="BG53">
    <cfRule type="cellIs" dxfId="1659" priority="70" stopIfTrue="1" operator="equal">
      <formula>2</formula>
    </cfRule>
    <cfRule type="cellIs" dxfId="1658" priority="71" stopIfTrue="1" operator="equal">
      <formula>3</formula>
    </cfRule>
    <cfRule type="cellIs" dxfId="1657" priority="72" stopIfTrue="1" operator="equal">
      <formula>4</formula>
    </cfRule>
    <cfRule type="cellIs" dxfId="1656" priority="75" stopIfTrue="1" operator="equal">
      <formula>2</formula>
    </cfRule>
    <cfRule type="cellIs" dxfId="1655" priority="76" stopIfTrue="1" operator="equal">
      <formula>3</formula>
    </cfRule>
    <cfRule type="cellIs" dxfId="1654" priority="77" stopIfTrue="1" operator="equal">
      <formula>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outlinePr summaryBelow="0"/>
  </sheetPr>
  <dimension ref="A1:BI83"/>
  <sheetViews>
    <sheetView showGridLines="0" topLeftCell="D46" zoomScale="73" zoomScaleNormal="73" workbookViewId="0">
      <selection activeCell="C64" sqref="C64:C65"/>
    </sheetView>
  </sheetViews>
  <sheetFormatPr baseColWidth="10" defaultRowHeight="12.5"/>
  <cols>
    <col min="1" max="1" width="4.7265625" style="1" customWidth="1"/>
    <col min="2" max="2" width="30.7265625" style="123" customWidth="1"/>
    <col min="3" max="3" width="46.81640625" style="2" customWidth="1"/>
    <col min="4" max="4" width="50.7265625" style="2" customWidth="1"/>
    <col min="5" max="5" width="24.7265625" style="121" customWidth="1"/>
    <col min="6" max="6" width="36.5429687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7.25" customHeight="1" thickBot="1">
      <c r="C1" s="354" t="s">
        <v>12</v>
      </c>
      <c r="D1" s="3" t="s">
        <v>74</v>
      </c>
      <c r="E1" s="117"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7" customHeight="1">
      <c r="A2" s="36" t="e">
        <f>#REF!</f>
        <v>#REF!</v>
      </c>
      <c r="B2" s="124"/>
      <c r="C2" s="355"/>
      <c r="D2" s="7" t="s">
        <v>15</v>
      </c>
      <c r="E2" s="11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7" customHeight="1">
      <c r="A3" s="37" t="s">
        <v>33</v>
      </c>
      <c r="B3" s="124"/>
      <c r="C3" s="355"/>
      <c r="D3" s="10" t="s">
        <v>18</v>
      </c>
      <c r="E3" s="119" t="s">
        <v>19</v>
      </c>
      <c r="F3" s="12" t="s">
        <v>20</v>
      </c>
      <c r="G3" s="69">
        <v>1</v>
      </c>
      <c r="H3" s="70">
        <v>2</v>
      </c>
      <c r="I3" s="70">
        <v>3</v>
      </c>
      <c r="J3" s="70">
        <v>4</v>
      </c>
      <c r="K3" s="70">
        <v>5</v>
      </c>
      <c r="L3" s="70">
        <v>6</v>
      </c>
      <c r="M3" s="70">
        <v>7</v>
      </c>
      <c r="N3" s="70">
        <v>8</v>
      </c>
      <c r="O3" s="70">
        <v>9</v>
      </c>
      <c r="P3" s="129">
        <f>Conformado!BI62</f>
        <v>9.7864768683274025E-2</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7" customHeight="1" thickBot="1">
      <c r="A4" s="38" t="e">
        <f>#REF!</f>
        <v>#REF!</v>
      </c>
      <c r="B4" s="124"/>
      <c r="C4" s="356"/>
      <c r="D4" s="13" t="s">
        <v>21</v>
      </c>
      <c r="E4" s="120" t="s">
        <v>22</v>
      </c>
      <c r="F4" s="15" t="s">
        <v>23</v>
      </c>
      <c r="G4" s="77">
        <v>42370</v>
      </c>
      <c r="H4" s="78">
        <v>42377</v>
      </c>
      <c r="I4" s="78">
        <v>42384</v>
      </c>
      <c r="J4" s="78">
        <v>42391</v>
      </c>
      <c r="K4" s="78">
        <v>42398</v>
      </c>
      <c r="L4" s="78">
        <v>42405</v>
      </c>
      <c r="M4" s="78">
        <v>42412</v>
      </c>
      <c r="N4" s="78">
        <v>42419</v>
      </c>
      <c r="O4" s="79">
        <v>42426</v>
      </c>
      <c r="P4" s="78">
        <v>42433</v>
      </c>
      <c r="Q4" s="78">
        <v>42440</v>
      </c>
      <c r="R4" s="78">
        <v>42447</v>
      </c>
      <c r="S4" s="80">
        <v>42454</v>
      </c>
      <c r="T4" s="77">
        <v>42461</v>
      </c>
      <c r="U4" s="78">
        <v>42468</v>
      </c>
      <c r="V4" s="78">
        <v>42475</v>
      </c>
      <c r="W4" s="78">
        <v>42482</v>
      </c>
      <c r="X4" s="78">
        <v>42489</v>
      </c>
      <c r="Y4" s="78">
        <v>42496</v>
      </c>
      <c r="Z4" s="78">
        <v>42503</v>
      </c>
      <c r="AA4" s="78">
        <v>42510</v>
      </c>
      <c r="AB4" s="78">
        <v>42517</v>
      </c>
      <c r="AC4" s="79">
        <v>42528</v>
      </c>
      <c r="AD4" s="78">
        <v>42531</v>
      </c>
      <c r="AE4" s="78">
        <v>42538</v>
      </c>
      <c r="AF4" s="80">
        <v>42545</v>
      </c>
      <c r="AG4" s="77">
        <v>42552</v>
      </c>
      <c r="AH4" s="78">
        <v>42559</v>
      </c>
      <c r="AI4" s="78">
        <v>42566</v>
      </c>
      <c r="AJ4" s="78">
        <v>42573</v>
      </c>
      <c r="AK4" s="78">
        <v>42580</v>
      </c>
      <c r="AL4" s="78">
        <v>42587</v>
      </c>
      <c r="AM4" s="78">
        <v>42594</v>
      </c>
      <c r="AN4" s="78">
        <v>42601</v>
      </c>
      <c r="AO4" s="78">
        <v>42608</v>
      </c>
      <c r="AP4" s="81">
        <v>42615</v>
      </c>
      <c r="AQ4" s="82">
        <v>42622</v>
      </c>
      <c r="AR4" s="82">
        <v>42629</v>
      </c>
      <c r="AS4" s="82">
        <v>42636</v>
      </c>
      <c r="AT4" s="83">
        <v>42643</v>
      </c>
      <c r="AU4" s="79">
        <v>42650</v>
      </c>
      <c r="AV4" s="78">
        <v>42657</v>
      </c>
      <c r="AW4" s="78">
        <v>42664</v>
      </c>
      <c r="AX4" s="78">
        <v>42305</v>
      </c>
      <c r="AY4" s="78">
        <v>42678</v>
      </c>
      <c r="AZ4" s="78">
        <v>42685</v>
      </c>
      <c r="BA4" s="78">
        <v>42692</v>
      </c>
      <c r="BB4" s="78">
        <v>42699</v>
      </c>
      <c r="BC4" s="78">
        <v>42706</v>
      </c>
      <c r="BD4" s="78">
        <v>42347</v>
      </c>
      <c r="BE4" s="78">
        <v>42720</v>
      </c>
      <c r="BF4" s="78">
        <v>42728</v>
      </c>
      <c r="BG4" s="80">
        <v>42735</v>
      </c>
    </row>
    <row r="5" spans="1:59" s="52" customFormat="1" ht="15" thickBot="1">
      <c r="A5" s="86" t="s">
        <v>24</v>
      </c>
      <c r="B5" s="125" t="s">
        <v>75</v>
      </c>
      <c r="C5" s="88" t="s">
        <v>40</v>
      </c>
      <c r="D5" s="114"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9.5" customHeight="1">
      <c r="A6" s="333">
        <v>1</v>
      </c>
      <c r="B6" s="357" t="s">
        <v>76</v>
      </c>
      <c r="C6" s="358" t="s">
        <v>43</v>
      </c>
      <c r="D6" s="344" t="s">
        <v>69</v>
      </c>
      <c r="E6" s="339" t="s">
        <v>151</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4</v>
      </c>
      <c r="L7" s="25"/>
      <c r="M7" s="23"/>
      <c r="N7" s="23"/>
      <c r="O7" s="24">
        <v>3</v>
      </c>
      <c r="P7" s="26"/>
      <c r="Q7" s="23"/>
      <c r="R7" s="23"/>
      <c r="S7" s="27">
        <v>2</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24" customHeight="1">
      <c r="A8" s="333">
        <v>2</v>
      </c>
      <c r="B8" s="346"/>
      <c r="C8" s="342" t="s">
        <v>44</v>
      </c>
      <c r="D8" s="353" t="s">
        <v>65</v>
      </c>
      <c r="E8" s="339" t="s">
        <v>151</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2</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34.5" customHeight="1">
      <c r="A10" s="333">
        <v>3</v>
      </c>
      <c r="B10" s="346"/>
      <c r="C10" s="342" t="s">
        <v>136</v>
      </c>
      <c r="D10" s="353" t="s">
        <v>134</v>
      </c>
      <c r="E10" s="339" t="s">
        <v>151</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4</v>
      </c>
      <c r="L11" s="25"/>
      <c r="M11" s="23"/>
      <c r="N11" s="23"/>
      <c r="O11" s="24">
        <v>3</v>
      </c>
      <c r="P11" s="26"/>
      <c r="Q11" s="23"/>
      <c r="R11" s="23"/>
      <c r="S11" s="27">
        <v>2</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37.5" customHeight="1">
      <c r="A12" s="333">
        <v>4</v>
      </c>
      <c r="B12" s="346"/>
      <c r="C12" s="342" t="s">
        <v>45</v>
      </c>
      <c r="D12" s="353" t="s">
        <v>135</v>
      </c>
      <c r="E12" s="339" t="s">
        <v>151</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3.5" customHeight="1">
      <c r="A13" s="333"/>
      <c r="B13" s="335"/>
      <c r="C13" s="342"/>
      <c r="D13" s="353"/>
      <c r="E13" s="339"/>
      <c r="F13" s="340"/>
      <c r="G13" s="22"/>
      <c r="H13" s="23"/>
      <c r="I13" s="23"/>
      <c r="J13" s="23"/>
      <c r="K13" s="24">
        <v>4</v>
      </c>
      <c r="L13" s="25"/>
      <c r="M13" s="23"/>
      <c r="N13" s="23"/>
      <c r="O13" s="24">
        <v>3</v>
      </c>
      <c r="P13" s="26"/>
      <c r="Q13" s="23"/>
      <c r="R13" s="23"/>
      <c r="S13" s="27">
        <v>2</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36.75" customHeight="1">
      <c r="A14" s="333">
        <v>5</v>
      </c>
      <c r="B14" s="334" t="s">
        <v>46</v>
      </c>
      <c r="C14" s="351" t="s">
        <v>77</v>
      </c>
      <c r="D14" s="338" t="s">
        <v>139</v>
      </c>
      <c r="E14" s="339" t="s">
        <v>151</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5.2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36" customHeight="1">
      <c r="A16" s="333">
        <v>6</v>
      </c>
      <c r="B16" s="346"/>
      <c r="C16" s="342" t="s">
        <v>47</v>
      </c>
      <c r="D16" s="338" t="s">
        <v>70</v>
      </c>
      <c r="E16" s="339" t="s">
        <v>151</v>
      </c>
      <c r="F16" s="340" t="s">
        <v>105</v>
      </c>
      <c r="G16" s="29"/>
      <c r="H16" s="30"/>
      <c r="I16" s="30"/>
      <c r="J16" s="30"/>
      <c r="K16" s="31">
        <v>1</v>
      </c>
      <c r="L16" s="32"/>
      <c r="M16" s="30"/>
      <c r="N16" s="30"/>
      <c r="O16" s="31">
        <v>1</v>
      </c>
      <c r="P16" s="33"/>
      <c r="Q16" s="30"/>
      <c r="R16" s="30"/>
      <c r="S16" s="34">
        <v>1</v>
      </c>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46.5" customHeight="1">
      <c r="A17" s="333"/>
      <c r="B17" s="346"/>
      <c r="C17" s="342"/>
      <c r="D17" s="338"/>
      <c r="E17" s="339"/>
      <c r="F17" s="340"/>
      <c r="G17" s="22"/>
      <c r="H17" s="23"/>
      <c r="I17" s="23"/>
      <c r="J17" s="23"/>
      <c r="K17" s="24">
        <v>4</v>
      </c>
      <c r="L17" s="25"/>
      <c r="M17" s="23"/>
      <c r="N17" s="23"/>
      <c r="O17" s="24">
        <v>2</v>
      </c>
      <c r="P17" s="26"/>
      <c r="Q17" s="23"/>
      <c r="R17" s="23"/>
      <c r="S17" s="27">
        <v>2</v>
      </c>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36" customHeight="1">
      <c r="A18" s="333">
        <v>7</v>
      </c>
      <c r="B18" s="346"/>
      <c r="C18" s="342" t="s">
        <v>48</v>
      </c>
      <c r="D18" s="338" t="s">
        <v>71</v>
      </c>
      <c r="E18" s="339" t="s">
        <v>151</v>
      </c>
      <c r="F18" s="340" t="s">
        <v>106</v>
      </c>
      <c r="G18" s="29"/>
      <c r="H18" s="30"/>
      <c r="I18" s="30"/>
      <c r="J18" s="30"/>
      <c r="K18" s="31">
        <v>1</v>
      </c>
      <c r="L18" s="32"/>
      <c r="M18" s="30"/>
      <c r="N18" s="30"/>
      <c r="O18" s="31">
        <v>1</v>
      </c>
      <c r="P18" s="33"/>
      <c r="Q18" s="30"/>
      <c r="R18" s="30"/>
      <c r="S18" s="34">
        <v>1</v>
      </c>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38.25" customHeight="1">
      <c r="A19" s="333"/>
      <c r="B19" s="335"/>
      <c r="C19" s="342"/>
      <c r="D19" s="338"/>
      <c r="E19" s="339"/>
      <c r="F19" s="340"/>
      <c r="G19" s="22"/>
      <c r="H19" s="23"/>
      <c r="I19" s="23"/>
      <c r="J19" s="23"/>
      <c r="K19" s="24">
        <v>4</v>
      </c>
      <c r="L19" s="25"/>
      <c r="M19" s="23"/>
      <c r="N19" s="23"/>
      <c r="O19" s="24">
        <v>2</v>
      </c>
      <c r="P19" s="26"/>
      <c r="Q19" s="23"/>
      <c r="R19" s="23"/>
      <c r="S19" s="27">
        <v>2</v>
      </c>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39.75" customHeight="1">
      <c r="A20" s="333">
        <v>8</v>
      </c>
      <c r="B20" s="334" t="s">
        <v>49</v>
      </c>
      <c r="C20" s="342" t="s">
        <v>50</v>
      </c>
      <c r="D20" s="338" t="s">
        <v>78</v>
      </c>
      <c r="E20" s="339" t="s">
        <v>151</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0.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31.5" customHeight="1">
      <c r="A22" s="333">
        <v>9</v>
      </c>
      <c r="B22" s="346"/>
      <c r="C22" s="342" t="s">
        <v>51</v>
      </c>
      <c r="D22" s="338" t="s">
        <v>79</v>
      </c>
      <c r="E22" s="339" t="s">
        <v>151</v>
      </c>
      <c r="F22" s="340" t="s">
        <v>157</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66.75" customHeight="1">
      <c r="A23" s="333"/>
      <c r="B23" s="335"/>
      <c r="C23" s="342"/>
      <c r="D23" s="338"/>
      <c r="E23" s="339"/>
      <c r="F23" s="340"/>
      <c r="G23" s="22"/>
      <c r="H23" s="23"/>
      <c r="I23" s="23"/>
      <c r="J23" s="23"/>
      <c r="K23" s="24"/>
      <c r="L23" s="25"/>
      <c r="M23" s="23"/>
      <c r="N23" s="23"/>
      <c r="O23" s="24"/>
      <c r="P23" s="26"/>
      <c r="Q23" s="23"/>
      <c r="R23" s="23"/>
      <c r="S23" s="27">
        <v>2</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43.5" customHeight="1">
      <c r="A24" s="333">
        <v>10</v>
      </c>
      <c r="B24" s="341" t="s">
        <v>52</v>
      </c>
      <c r="C24" s="342" t="s">
        <v>53</v>
      </c>
      <c r="D24" s="338" t="s">
        <v>72</v>
      </c>
      <c r="E24" s="339" t="s">
        <v>151</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4.7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28.5" customHeight="1">
      <c r="A26" s="333">
        <v>11</v>
      </c>
      <c r="B26" s="334" t="s">
        <v>54</v>
      </c>
      <c r="C26" s="342" t="s">
        <v>55</v>
      </c>
      <c r="D26" s="338" t="s">
        <v>109</v>
      </c>
      <c r="E26" s="339" t="s">
        <v>151</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59.25"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28.5" customHeight="1">
      <c r="A28" s="333">
        <v>12</v>
      </c>
      <c r="B28" s="334" t="s">
        <v>56</v>
      </c>
      <c r="C28" s="342" t="s">
        <v>57</v>
      </c>
      <c r="D28" s="338" t="s">
        <v>141</v>
      </c>
      <c r="E28" s="339" t="s">
        <v>151</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8.5" customHeight="1">
      <c r="A29" s="333"/>
      <c r="B29" s="346"/>
      <c r="C29" s="342"/>
      <c r="D29" s="338"/>
      <c r="E29" s="339"/>
      <c r="F29" s="340"/>
      <c r="G29" s="22"/>
      <c r="H29" s="23"/>
      <c r="I29" s="23"/>
      <c r="J29" s="23"/>
      <c r="K29" s="24">
        <v>4</v>
      </c>
      <c r="L29" s="25"/>
      <c r="M29" s="23"/>
      <c r="N29" s="23"/>
      <c r="O29" s="24">
        <v>2</v>
      </c>
      <c r="P29" s="26"/>
      <c r="Q29" s="23"/>
      <c r="R29" s="23"/>
      <c r="S29" s="27">
        <v>2</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25.5" customHeight="1">
      <c r="A30" s="333">
        <v>13</v>
      </c>
      <c r="B30" s="346"/>
      <c r="C30" s="342" t="s">
        <v>58</v>
      </c>
      <c r="D30" s="338" t="s">
        <v>80</v>
      </c>
      <c r="E30" s="339" t="s">
        <v>151</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4.25" customHeight="1">
      <c r="A31" s="333"/>
      <c r="B31" s="346"/>
      <c r="C31" s="342"/>
      <c r="D31" s="338"/>
      <c r="E31" s="339"/>
      <c r="F31" s="340"/>
      <c r="G31" s="22"/>
      <c r="H31" s="23"/>
      <c r="I31" s="23"/>
      <c r="J31" s="23"/>
      <c r="K31" s="24">
        <v>4</v>
      </c>
      <c r="L31" s="25"/>
      <c r="M31" s="23"/>
      <c r="N31" s="23"/>
      <c r="O31" s="24">
        <v>2</v>
      </c>
      <c r="P31" s="26"/>
      <c r="Q31" s="23"/>
      <c r="R31" s="23"/>
      <c r="S31" s="27">
        <v>2</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24.75" customHeight="1">
      <c r="A32" s="347">
        <v>14</v>
      </c>
      <c r="B32" s="348" t="s">
        <v>84</v>
      </c>
      <c r="C32" s="342" t="s">
        <v>59</v>
      </c>
      <c r="D32" s="338" t="s">
        <v>81</v>
      </c>
      <c r="E32" s="339" t="s">
        <v>151</v>
      </c>
      <c r="F32" s="340" t="s">
        <v>111</v>
      </c>
      <c r="G32" s="29">
        <v>1</v>
      </c>
      <c r="H32" s="30"/>
      <c r="I32" s="30"/>
      <c r="J32" s="30"/>
      <c r="K32" s="31"/>
      <c r="L32" s="32">
        <v>1</v>
      </c>
      <c r="M32" s="30"/>
      <c r="N32" s="30"/>
      <c r="O32" s="31"/>
      <c r="P32" s="33">
        <v>1</v>
      </c>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47"/>
      <c r="B33" s="349"/>
      <c r="C33" s="342"/>
      <c r="D33" s="338"/>
      <c r="E33" s="339"/>
      <c r="F33" s="340"/>
      <c r="G33" s="22">
        <v>4</v>
      </c>
      <c r="H33" s="23"/>
      <c r="I33" s="23"/>
      <c r="J33" s="23"/>
      <c r="K33" s="24"/>
      <c r="L33" s="25">
        <v>2</v>
      </c>
      <c r="M33" s="23"/>
      <c r="N33" s="23"/>
      <c r="O33" s="24"/>
      <c r="P33" s="26">
        <v>2</v>
      </c>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25.5" customHeight="1">
      <c r="A34" s="333">
        <v>15</v>
      </c>
      <c r="B34" s="349"/>
      <c r="C34" s="342" t="s">
        <v>60</v>
      </c>
      <c r="D34" s="338" t="s">
        <v>66</v>
      </c>
      <c r="E34" s="339" t="s">
        <v>151</v>
      </c>
      <c r="F34" s="340" t="s">
        <v>112</v>
      </c>
      <c r="G34" s="29">
        <v>1</v>
      </c>
      <c r="H34" s="30"/>
      <c r="I34" s="30"/>
      <c r="J34" s="30"/>
      <c r="K34" s="31"/>
      <c r="L34" s="32">
        <v>1</v>
      </c>
      <c r="M34" s="30"/>
      <c r="N34" s="30"/>
      <c r="O34" s="31"/>
      <c r="P34" s="33">
        <v>1</v>
      </c>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29.25" customHeight="1">
      <c r="A35" s="333"/>
      <c r="B35" s="350"/>
      <c r="C35" s="342"/>
      <c r="D35" s="338"/>
      <c r="E35" s="339"/>
      <c r="F35" s="340"/>
      <c r="G35" s="22">
        <v>4</v>
      </c>
      <c r="H35" s="23"/>
      <c r="I35" s="23"/>
      <c r="J35" s="23"/>
      <c r="K35" s="24"/>
      <c r="L35" s="25">
        <v>2</v>
      </c>
      <c r="M35" s="23"/>
      <c r="N35" s="23"/>
      <c r="O35" s="24"/>
      <c r="P35" s="26">
        <v>2</v>
      </c>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36.75" customHeight="1">
      <c r="A36" s="333">
        <v>16</v>
      </c>
      <c r="B36" s="334" t="s">
        <v>61</v>
      </c>
      <c r="C36" s="342" t="s">
        <v>62</v>
      </c>
      <c r="D36" s="338" t="s">
        <v>82</v>
      </c>
      <c r="E36" s="339" t="s">
        <v>151</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66"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30" customHeight="1">
      <c r="A38" s="333">
        <v>17</v>
      </c>
      <c r="B38" s="346"/>
      <c r="C38" s="342" t="s">
        <v>63</v>
      </c>
      <c r="D38" s="338" t="s">
        <v>83</v>
      </c>
      <c r="E38" s="339" t="s">
        <v>151</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2.7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9.5" customHeight="1">
      <c r="A40" s="333">
        <v>19</v>
      </c>
      <c r="B40" s="341" t="s">
        <v>96</v>
      </c>
      <c r="C40" s="344" t="s">
        <v>87</v>
      </c>
      <c r="D40" s="338" t="s">
        <v>67</v>
      </c>
      <c r="E40" s="339" t="s">
        <v>151</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39.75" customHeight="1">
      <c r="A41" s="333"/>
      <c r="B41" s="341"/>
      <c r="C41" s="344"/>
      <c r="D41" s="338"/>
      <c r="E41" s="339"/>
      <c r="F41" s="340"/>
      <c r="G41" s="22"/>
      <c r="H41" s="23"/>
      <c r="I41" s="23"/>
      <c r="J41" s="23"/>
      <c r="K41" s="24"/>
      <c r="L41" s="25"/>
      <c r="M41" s="23"/>
      <c r="N41" s="23"/>
      <c r="O41" s="24"/>
      <c r="P41" s="26"/>
      <c r="Q41" s="23"/>
      <c r="R41" s="23"/>
      <c r="S41" s="27">
        <v>2</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30" customHeight="1">
      <c r="A42" s="333">
        <v>20</v>
      </c>
      <c r="B42" s="341" t="s">
        <v>97</v>
      </c>
      <c r="C42" s="336" t="s">
        <v>88</v>
      </c>
      <c r="D42" s="338" t="s">
        <v>86</v>
      </c>
      <c r="E42" s="339" t="s">
        <v>151</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36.7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33" customHeight="1">
      <c r="A44" s="343">
        <v>21</v>
      </c>
      <c r="B44" s="341" t="s">
        <v>98</v>
      </c>
      <c r="C44" s="336" t="s">
        <v>89</v>
      </c>
      <c r="D44" s="345" t="s">
        <v>90</v>
      </c>
      <c r="E44" s="339" t="s">
        <v>151</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37.5" customHeight="1">
      <c r="A45" s="343"/>
      <c r="B45" s="341"/>
      <c r="C45" s="337"/>
      <c r="D45" s="337"/>
      <c r="E45" s="339"/>
      <c r="F45" s="340"/>
      <c r="G45" s="22"/>
      <c r="H45" s="23"/>
      <c r="I45" s="23"/>
      <c r="J45" s="23"/>
      <c r="K45" s="24"/>
      <c r="L45" s="25"/>
      <c r="M45" s="23"/>
      <c r="N45" s="23"/>
      <c r="O45" s="24"/>
      <c r="P45" s="26"/>
      <c r="Q45" s="23"/>
      <c r="R45" s="23"/>
      <c r="S45" s="27">
        <v>2</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34.5" customHeight="1">
      <c r="A46" s="343">
        <v>22</v>
      </c>
      <c r="B46" s="341" t="s">
        <v>99</v>
      </c>
      <c r="C46" s="342" t="s">
        <v>146</v>
      </c>
      <c r="D46" s="338" t="s">
        <v>93</v>
      </c>
      <c r="E46" s="339" t="s">
        <v>151</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20.149999999999999" customHeight="1">
      <c r="A47" s="343"/>
      <c r="B47" s="341"/>
      <c r="C47" s="342"/>
      <c r="D47" s="338"/>
      <c r="E47" s="339"/>
      <c r="F47" s="340"/>
      <c r="G47" s="22"/>
      <c r="H47" s="23"/>
      <c r="I47" s="23"/>
      <c r="J47" s="23"/>
      <c r="K47" s="24"/>
      <c r="L47" s="25"/>
      <c r="M47" s="23"/>
      <c r="N47" s="23"/>
      <c r="O47" s="24"/>
      <c r="P47" s="26"/>
      <c r="Q47" s="23">
        <v>4</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21" customHeight="1">
      <c r="A48" s="333">
        <v>23</v>
      </c>
      <c r="B48" s="341" t="s">
        <v>102</v>
      </c>
      <c r="C48" s="342" t="s">
        <v>147</v>
      </c>
      <c r="D48" s="338" t="s">
        <v>68</v>
      </c>
      <c r="E48" s="339" t="s">
        <v>151</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9.25" customHeight="1">
      <c r="A49" s="333"/>
      <c r="B49" s="341"/>
      <c r="C49" s="342"/>
      <c r="D49" s="338"/>
      <c r="E49" s="339"/>
      <c r="F49" s="340"/>
      <c r="G49" s="22"/>
      <c r="H49" s="23"/>
      <c r="I49" s="23"/>
      <c r="J49" s="23"/>
      <c r="K49" s="24"/>
      <c r="L49" s="25">
        <v>2</v>
      </c>
      <c r="M49" s="23"/>
      <c r="N49" s="23"/>
      <c r="O49" s="24"/>
      <c r="P49" s="26">
        <v>2</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6.5" customHeight="1">
      <c r="A50" s="333">
        <v>24</v>
      </c>
      <c r="B50" s="341" t="s">
        <v>100</v>
      </c>
      <c r="C50" s="342" t="s">
        <v>148</v>
      </c>
      <c r="D50" s="338" t="s">
        <v>91</v>
      </c>
      <c r="E50" s="339" t="s">
        <v>151</v>
      </c>
      <c r="F50" s="340" t="s">
        <v>156</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3</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6.5" customHeight="1">
      <c r="A52" s="333">
        <v>25</v>
      </c>
      <c r="B52" s="341" t="s">
        <v>100</v>
      </c>
      <c r="C52" s="342" t="s">
        <v>148</v>
      </c>
      <c r="D52" s="338" t="s">
        <v>144</v>
      </c>
      <c r="E52" s="339" t="s">
        <v>151</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31.5" customHeight="1">
      <c r="A53" s="333"/>
      <c r="B53" s="341"/>
      <c r="C53" s="342"/>
      <c r="D53" s="338"/>
      <c r="E53" s="339"/>
      <c r="F53" s="340"/>
      <c r="G53" s="22"/>
      <c r="H53" s="23"/>
      <c r="I53" s="23"/>
      <c r="J53" s="23"/>
      <c r="K53" s="24"/>
      <c r="L53" s="25"/>
      <c r="M53" s="23"/>
      <c r="N53" s="23"/>
      <c r="O53" s="24"/>
      <c r="P53" s="26"/>
      <c r="Q53" s="23">
        <v>2</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24" customHeight="1">
      <c r="A54" s="333">
        <v>26</v>
      </c>
      <c r="B54" s="341" t="s">
        <v>100</v>
      </c>
      <c r="C54" s="342" t="s">
        <v>148</v>
      </c>
      <c r="D54" s="338" t="s">
        <v>92</v>
      </c>
      <c r="E54" s="339" t="s">
        <v>151</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3</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21.75" customHeight="1">
      <c r="A56" s="333">
        <v>27</v>
      </c>
      <c r="B56" s="341" t="s">
        <v>101</v>
      </c>
      <c r="C56" s="342" t="s">
        <v>149</v>
      </c>
      <c r="D56" s="338" t="s">
        <v>94</v>
      </c>
      <c r="E56" s="339" t="s">
        <v>151</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21.75" customHeight="1">
      <c r="A58" s="333">
        <v>28</v>
      </c>
      <c r="B58" s="341" t="s">
        <v>101</v>
      </c>
      <c r="C58" s="342" t="s">
        <v>149</v>
      </c>
      <c r="D58" s="338" t="s">
        <v>95</v>
      </c>
      <c r="E58" s="339" t="s">
        <v>151</v>
      </c>
      <c r="F58" s="340" t="s">
        <v>105</v>
      </c>
      <c r="G58" s="29"/>
      <c r="H58" s="30"/>
      <c r="I58" s="30"/>
      <c r="J58" s="30"/>
      <c r="K58" s="31"/>
      <c r="L58" s="32"/>
      <c r="M58" s="30"/>
      <c r="N58" s="30"/>
      <c r="O58" s="31"/>
      <c r="P58" s="33"/>
      <c r="Q58" s="30"/>
      <c r="R58" s="30">
        <v>1</v>
      </c>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v>2</v>
      </c>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9.5" customHeight="1">
      <c r="A60" s="333">
        <v>29</v>
      </c>
      <c r="B60" s="334" t="s">
        <v>64</v>
      </c>
      <c r="C60" s="336" t="s">
        <v>85</v>
      </c>
      <c r="D60" s="338" t="s">
        <v>73</v>
      </c>
      <c r="E60" s="339" t="s">
        <v>151</v>
      </c>
      <c r="F60" s="340" t="s">
        <v>122</v>
      </c>
      <c r="G60" s="29"/>
      <c r="H60" s="30"/>
      <c r="I60" s="30">
        <v>1</v>
      </c>
      <c r="J60" s="30"/>
      <c r="K60" s="31"/>
      <c r="L60" s="32"/>
      <c r="M60" s="30"/>
      <c r="N60" s="30">
        <v>1</v>
      </c>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v>4</v>
      </c>
      <c r="J61" s="23"/>
      <c r="K61" s="24"/>
      <c r="L61" s="25"/>
      <c r="M61" s="23"/>
      <c r="N61" s="23">
        <v>4</v>
      </c>
      <c r="O61" s="24"/>
      <c r="P61" s="26"/>
      <c r="Q61" s="23">
        <v>2</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AL62" si="0">COUNTIF(G6:G61,1)+COUNTIF(G6:G61,5)</f>
        <v>2</v>
      </c>
      <c r="H62" s="97">
        <f t="shared" si="0"/>
        <v>0</v>
      </c>
      <c r="I62" s="97">
        <f t="shared" si="0"/>
        <v>1</v>
      </c>
      <c r="J62" s="97">
        <f t="shared" si="0"/>
        <v>0</v>
      </c>
      <c r="K62" s="98">
        <f t="shared" si="0"/>
        <v>7</v>
      </c>
      <c r="L62" s="99">
        <f t="shared" si="0"/>
        <v>3</v>
      </c>
      <c r="M62" s="97">
        <f t="shared" si="0"/>
        <v>0</v>
      </c>
      <c r="N62" s="97">
        <f t="shared" si="0"/>
        <v>1</v>
      </c>
      <c r="O62" s="98">
        <f t="shared" si="0"/>
        <v>7</v>
      </c>
      <c r="P62" s="100">
        <f t="shared" si="0"/>
        <v>4</v>
      </c>
      <c r="Q62" s="97">
        <f t="shared" si="0"/>
        <v>4</v>
      </c>
      <c r="R62" s="97">
        <f t="shared" si="0"/>
        <v>2</v>
      </c>
      <c r="S62" s="101">
        <f t="shared" si="0"/>
        <v>11</v>
      </c>
      <c r="T62" s="96">
        <f t="shared" si="0"/>
        <v>6</v>
      </c>
      <c r="U62" s="97">
        <f t="shared" si="0"/>
        <v>6</v>
      </c>
      <c r="V62" s="97">
        <f t="shared" si="0"/>
        <v>7</v>
      </c>
      <c r="W62" s="97">
        <f t="shared" si="0"/>
        <v>3</v>
      </c>
      <c r="X62" s="98">
        <f t="shared" si="0"/>
        <v>10</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ref="AM62:BG62" si="1">COUNTIF(AM6:AM61,1)+COUNTIF(AM6:AM61,5)</f>
        <v>5</v>
      </c>
      <c r="AN62" s="97">
        <f t="shared" si="1"/>
        <v>5</v>
      </c>
      <c r="AO62" s="102">
        <f t="shared" si="1"/>
        <v>10</v>
      </c>
      <c r="AP62" s="99">
        <f t="shared" si="1"/>
        <v>7</v>
      </c>
      <c r="AQ62" s="97">
        <f t="shared" si="1"/>
        <v>5</v>
      </c>
      <c r="AR62" s="97">
        <f t="shared" si="1"/>
        <v>4</v>
      </c>
      <c r="AS62" s="97">
        <f t="shared" si="1"/>
        <v>2</v>
      </c>
      <c r="AT62" s="101">
        <f t="shared" si="1"/>
        <v>10</v>
      </c>
      <c r="AU62" s="100">
        <f t="shared" si="1"/>
        <v>6</v>
      </c>
      <c r="AV62" s="97">
        <f t="shared" si="1"/>
        <v>6</v>
      </c>
      <c r="AW62" s="97">
        <f t="shared" si="1"/>
        <v>5</v>
      </c>
      <c r="AX62" s="98">
        <f t="shared" si="1"/>
        <v>9</v>
      </c>
      <c r="AY62" s="100">
        <f t="shared" si="1"/>
        <v>6</v>
      </c>
      <c r="AZ62" s="97">
        <f t="shared" si="1"/>
        <v>4</v>
      </c>
      <c r="BA62" s="97">
        <f t="shared" si="1"/>
        <v>4</v>
      </c>
      <c r="BB62" s="102">
        <f t="shared" si="1"/>
        <v>9</v>
      </c>
      <c r="BC62" s="99">
        <f t="shared" si="1"/>
        <v>6</v>
      </c>
      <c r="BD62" s="97">
        <f t="shared" si="1"/>
        <v>4</v>
      </c>
      <c r="BE62" s="97">
        <f t="shared" si="1"/>
        <v>6</v>
      </c>
      <c r="BF62" s="97">
        <f t="shared" si="1"/>
        <v>1</v>
      </c>
      <c r="BG62" s="101">
        <f t="shared" si="1"/>
        <v>9</v>
      </c>
      <c r="BH62" s="46">
        <f>SUM(G62:BG62)</f>
        <v>281</v>
      </c>
      <c r="BI62" s="324">
        <f>BH63/BH62</f>
        <v>9.7864768683274025E-2</v>
      </c>
    </row>
    <row r="63" spans="1:61" ht="15" thickBot="1">
      <c r="F63" s="17" t="s">
        <v>29</v>
      </c>
      <c r="G63" s="103">
        <f t="shared" ref="G63:AL63" si="2">+(COUNTIF(G6:G61,2)+COUNTIF(G6:G61,3)*0.5)</f>
        <v>0</v>
      </c>
      <c r="H63" s="104">
        <f t="shared" si="2"/>
        <v>0</v>
      </c>
      <c r="I63" s="104">
        <f t="shared" si="2"/>
        <v>0</v>
      </c>
      <c r="J63" s="104">
        <f t="shared" si="2"/>
        <v>0</v>
      </c>
      <c r="K63" s="105">
        <f t="shared" si="2"/>
        <v>0</v>
      </c>
      <c r="L63" s="106">
        <f t="shared" si="2"/>
        <v>3</v>
      </c>
      <c r="M63" s="104">
        <f t="shared" si="2"/>
        <v>0</v>
      </c>
      <c r="N63" s="104">
        <f t="shared" si="2"/>
        <v>0</v>
      </c>
      <c r="O63" s="105">
        <f t="shared" si="2"/>
        <v>5.5</v>
      </c>
      <c r="P63" s="107">
        <f t="shared" si="2"/>
        <v>3.5</v>
      </c>
      <c r="Q63" s="104">
        <f t="shared" si="2"/>
        <v>2.5</v>
      </c>
      <c r="R63" s="104">
        <f t="shared" si="2"/>
        <v>2</v>
      </c>
      <c r="S63" s="108">
        <f t="shared" si="2"/>
        <v>11</v>
      </c>
      <c r="T63" s="103">
        <f t="shared" si="2"/>
        <v>0</v>
      </c>
      <c r="U63" s="104">
        <f t="shared" si="2"/>
        <v>0</v>
      </c>
      <c r="V63" s="104">
        <f t="shared" si="2"/>
        <v>0</v>
      </c>
      <c r="W63" s="104">
        <f t="shared" si="2"/>
        <v>0</v>
      </c>
      <c r="X63" s="105">
        <f t="shared" si="2"/>
        <v>0</v>
      </c>
      <c r="Y63" s="107">
        <f t="shared" si="2"/>
        <v>0</v>
      </c>
      <c r="Z63" s="104">
        <f t="shared" si="2"/>
        <v>0</v>
      </c>
      <c r="AA63" s="104">
        <f t="shared" si="2"/>
        <v>0</v>
      </c>
      <c r="AB63" s="105">
        <f t="shared" si="2"/>
        <v>0</v>
      </c>
      <c r="AC63" s="107">
        <f t="shared" si="2"/>
        <v>0</v>
      </c>
      <c r="AD63" s="104">
        <f t="shared" si="2"/>
        <v>0</v>
      </c>
      <c r="AE63" s="104">
        <f t="shared" si="2"/>
        <v>0</v>
      </c>
      <c r="AF63" s="108">
        <f t="shared" si="2"/>
        <v>0</v>
      </c>
      <c r="AG63" s="103">
        <f t="shared" si="2"/>
        <v>0</v>
      </c>
      <c r="AH63" s="104">
        <f t="shared" si="2"/>
        <v>0</v>
      </c>
      <c r="AI63" s="104">
        <f t="shared" si="2"/>
        <v>0</v>
      </c>
      <c r="AJ63" s="104">
        <f t="shared" si="2"/>
        <v>0</v>
      </c>
      <c r="AK63" s="105">
        <f t="shared" si="2"/>
        <v>0</v>
      </c>
      <c r="AL63" s="107">
        <f t="shared" si="2"/>
        <v>0</v>
      </c>
      <c r="AM63" s="104">
        <f t="shared" ref="AM63:BG63" si="3">+(COUNTIF(AM6:AM61,2)+COUNTIF(AM6:AM61,3)*0.5)</f>
        <v>0</v>
      </c>
      <c r="AN63" s="104">
        <f t="shared" si="3"/>
        <v>0</v>
      </c>
      <c r="AO63" s="109">
        <f t="shared" si="3"/>
        <v>0</v>
      </c>
      <c r="AP63" s="106">
        <f t="shared" si="3"/>
        <v>0</v>
      </c>
      <c r="AQ63" s="104">
        <f t="shared" si="3"/>
        <v>0</v>
      </c>
      <c r="AR63" s="104">
        <f t="shared" si="3"/>
        <v>0</v>
      </c>
      <c r="AS63" s="104">
        <f t="shared" si="3"/>
        <v>0</v>
      </c>
      <c r="AT63" s="108">
        <f t="shared" si="3"/>
        <v>0</v>
      </c>
      <c r="AU63" s="110">
        <f t="shared" si="3"/>
        <v>0</v>
      </c>
      <c r="AV63" s="111">
        <f t="shared" si="3"/>
        <v>0</v>
      </c>
      <c r="AW63" s="111">
        <f t="shared" si="3"/>
        <v>0</v>
      </c>
      <c r="AX63" s="112">
        <f t="shared" si="3"/>
        <v>0</v>
      </c>
      <c r="AY63" s="110">
        <f t="shared" si="3"/>
        <v>0</v>
      </c>
      <c r="AZ63" s="111">
        <f t="shared" si="3"/>
        <v>0</v>
      </c>
      <c r="BA63" s="111">
        <f t="shared" si="3"/>
        <v>0</v>
      </c>
      <c r="BB63" s="113">
        <f t="shared" si="3"/>
        <v>0</v>
      </c>
      <c r="BC63" s="106">
        <f t="shared" si="3"/>
        <v>0</v>
      </c>
      <c r="BD63" s="104">
        <f t="shared" si="3"/>
        <v>0</v>
      </c>
      <c r="BE63" s="104">
        <f t="shared" si="3"/>
        <v>0</v>
      </c>
      <c r="BF63" s="104">
        <f t="shared" si="3"/>
        <v>0</v>
      </c>
      <c r="BG63" s="108">
        <f t="shared" si="3"/>
        <v>0</v>
      </c>
      <c r="BH63" s="47">
        <f>SUM(G63:BG63)</f>
        <v>27.5</v>
      </c>
      <c r="BI63" s="325"/>
    </row>
    <row r="64" spans="1:61" ht="14.5">
      <c r="F64" s="17" t="s">
        <v>30</v>
      </c>
      <c r="G64" s="321">
        <f>IF(SUM(G62:K62)=0,0,SUM(G63:K63)/SUM(G62:K62))</f>
        <v>0</v>
      </c>
      <c r="H64" s="322"/>
      <c r="I64" s="322"/>
      <c r="J64" s="322"/>
      <c r="K64" s="326"/>
      <c r="L64" s="327">
        <f>IF(SUM(L62:O62)=0,0,SUM(L63:O63)/SUM(L62:O62))</f>
        <v>0.77272727272727271</v>
      </c>
      <c r="M64" s="322"/>
      <c r="N64" s="322"/>
      <c r="O64" s="326"/>
      <c r="P64" s="327">
        <f>IF(SUM(P62:S62)=0,0,SUM(P63:S63)/SUM(P62:S62))</f>
        <v>0.90476190476190477</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30"/>
      <c r="AE64" s="330"/>
      <c r="AF64" s="331"/>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0.65476190476190477</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9.7864768683274025E-2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126"/>
      <c r="C67" s="49"/>
      <c r="D67" s="49"/>
      <c r="E67" s="122"/>
      <c r="F67" s="50" t="s">
        <v>42</v>
      </c>
      <c r="G67" s="294">
        <f>SUM(G62:K62)</f>
        <v>10</v>
      </c>
      <c r="H67" s="295"/>
      <c r="I67" s="295"/>
      <c r="J67" s="295"/>
      <c r="K67" s="296"/>
      <c r="L67" s="297">
        <f>G67+SUM(L62:O62)</f>
        <v>21</v>
      </c>
      <c r="M67" s="295"/>
      <c r="N67" s="295"/>
      <c r="O67" s="296"/>
      <c r="P67" s="297">
        <f>L67+SUM(P62:S62)</f>
        <v>42</v>
      </c>
      <c r="Q67" s="295"/>
      <c r="R67" s="295"/>
      <c r="S67" s="298"/>
      <c r="T67" s="294">
        <f>P67+SUM(T62:X62)</f>
        <v>74</v>
      </c>
      <c r="U67" s="295"/>
      <c r="V67" s="295"/>
      <c r="W67" s="296"/>
      <c r="X67" s="297">
        <f>T67+SUM(Y62:AB62)</f>
        <v>102</v>
      </c>
      <c r="Y67" s="295"/>
      <c r="Z67" s="295"/>
      <c r="AA67" s="295"/>
      <c r="AB67" s="296"/>
      <c r="AC67" s="297">
        <f>X67+SUM(AC62:AF62)</f>
        <v>125</v>
      </c>
      <c r="AD67" s="295"/>
      <c r="AE67" s="295"/>
      <c r="AF67" s="298"/>
      <c r="AG67" s="294">
        <f>AC67+SUM(AG62:AK62)</f>
        <v>151</v>
      </c>
      <c r="AH67" s="295"/>
      <c r="AI67" s="295"/>
      <c r="AJ67" s="295"/>
      <c r="AK67" s="296"/>
      <c r="AL67" s="297">
        <f>AG67+SUM(AL62:AO62)</f>
        <v>178</v>
      </c>
      <c r="AM67" s="295"/>
      <c r="AN67" s="295"/>
      <c r="AO67" s="296"/>
      <c r="AP67" s="297">
        <f>AL67+SUM(AP62:AT62)</f>
        <v>206</v>
      </c>
      <c r="AQ67" s="295"/>
      <c r="AR67" s="295"/>
      <c r="AS67" s="298"/>
      <c r="AT67" s="294">
        <f>AP67+SUM(AU62:AX62)</f>
        <v>232</v>
      </c>
      <c r="AU67" s="295"/>
      <c r="AV67" s="295"/>
      <c r="AW67" s="295"/>
      <c r="AX67" s="296"/>
      <c r="AY67" s="297">
        <f>AT67+SUM(AY62:BB62)</f>
        <v>255</v>
      </c>
      <c r="AZ67" s="295"/>
      <c r="BA67" s="295"/>
      <c r="BB67" s="296"/>
      <c r="BC67" s="297">
        <f>AY67+SUM(BC62:BG62)</f>
        <v>281</v>
      </c>
      <c r="BD67" s="295"/>
      <c r="BE67" s="295"/>
      <c r="BF67" s="298"/>
      <c r="BG67" s="57"/>
      <c r="BH67" s="51"/>
    </row>
    <row r="68" spans="1:60">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ht="13" thickBot="1">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299" t="s">
        <v>133</v>
      </c>
      <c r="G70" s="300">
        <f>SUM(G63:S63)</f>
        <v>27.5</v>
      </c>
      <c r="H70" s="301"/>
      <c r="I70" s="301"/>
      <c r="J70" s="301"/>
      <c r="K70" s="301"/>
      <c r="L70" s="304">
        <f>G70/G72</f>
        <v>0.65476190476190477</v>
      </c>
      <c r="M70" s="304"/>
      <c r="N70" s="304"/>
      <c r="O70" s="305"/>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299"/>
      <c r="G71" s="302"/>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c r="F72" s="299"/>
      <c r="G72" s="310">
        <f>SUM(G62:S62)</f>
        <v>42</v>
      </c>
      <c r="H72" s="303"/>
      <c r="I72" s="303"/>
      <c r="J72" s="303"/>
      <c r="K72" s="303"/>
      <c r="L72" s="306"/>
      <c r="M72" s="306"/>
      <c r="N72" s="306"/>
      <c r="O72" s="307"/>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ht="13" thickBot="1">
      <c r="F73" s="299"/>
      <c r="G73" s="311"/>
      <c r="H73" s="312"/>
      <c r="I73" s="312"/>
      <c r="J73" s="312"/>
      <c r="K73" s="312"/>
      <c r="L73" s="308"/>
      <c r="M73" s="308"/>
      <c r="N73" s="308"/>
      <c r="O73" s="30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363">
        <f>G64</f>
        <v>0</v>
      </c>
      <c r="H78" s="364"/>
      <c r="I78" s="364"/>
      <c r="J78" s="364"/>
      <c r="K78" s="365"/>
      <c r="L78" s="366">
        <f>L64</f>
        <v>0.77272727272727271</v>
      </c>
      <c r="M78" s="364"/>
      <c r="N78" s="364"/>
      <c r="O78" s="365"/>
      <c r="P78" s="366">
        <f>P64</f>
        <v>0.90476190476190477</v>
      </c>
      <c r="Q78" s="364"/>
      <c r="R78" s="364"/>
      <c r="S78" s="367"/>
      <c r="T78" s="363">
        <f>T64</f>
        <v>0</v>
      </c>
      <c r="U78" s="368"/>
      <c r="V78" s="368"/>
      <c r="W78" s="368"/>
      <c r="X78" s="369"/>
      <c r="Y78" s="366">
        <f>Y64</f>
        <v>0</v>
      </c>
      <c r="Z78" s="364"/>
      <c r="AA78" s="364"/>
      <c r="AB78" s="365"/>
      <c r="AC78" s="366">
        <f>AC64</f>
        <v>0</v>
      </c>
      <c r="AD78" s="364"/>
      <c r="AE78" s="364"/>
      <c r="AF78" s="367"/>
      <c r="AG78" s="359">
        <f>AG64</f>
        <v>0</v>
      </c>
      <c r="AH78" s="360"/>
      <c r="AI78" s="360"/>
      <c r="AJ78" s="360"/>
      <c r="AK78" s="360"/>
      <c r="AL78" s="361">
        <f>AL64</f>
        <v>0</v>
      </c>
      <c r="AM78" s="360"/>
      <c r="AN78" s="360"/>
      <c r="AO78" s="360"/>
      <c r="AP78" s="366">
        <f>AP64</f>
        <v>0</v>
      </c>
      <c r="AQ78" s="368"/>
      <c r="AR78" s="368"/>
      <c r="AS78" s="368"/>
      <c r="AT78" s="370"/>
      <c r="AU78" s="359">
        <f>AU64</f>
        <v>0</v>
      </c>
      <c r="AV78" s="360"/>
      <c r="AW78" s="360"/>
      <c r="AX78" s="360"/>
      <c r="AY78" s="361">
        <f>AY64</f>
        <v>0</v>
      </c>
      <c r="AZ78" s="360"/>
      <c r="BA78" s="360"/>
      <c r="BB78" s="360"/>
      <c r="BC78" s="361">
        <f>BC64</f>
        <v>0</v>
      </c>
      <c r="BD78" s="360"/>
      <c r="BE78" s="360"/>
      <c r="BF78" s="360"/>
      <c r="BG78" s="362"/>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8:AX78"/>
    <mergeCell ref="AY78:BB78"/>
    <mergeCell ref="BC78:BG78"/>
    <mergeCell ref="G78:K78"/>
    <mergeCell ref="L78:O78"/>
    <mergeCell ref="P78:S78"/>
    <mergeCell ref="T78:X78"/>
    <mergeCell ref="Y78:AB78"/>
    <mergeCell ref="AC78:AF78"/>
    <mergeCell ref="AG78:AK78"/>
    <mergeCell ref="AL78:AO78"/>
    <mergeCell ref="AP78:AT78"/>
    <mergeCell ref="C1:C4"/>
    <mergeCell ref="AU64:AX64"/>
    <mergeCell ref="BC64:BG64"/>
    <mergeCell ref="AG65:AT65"/>
    <mergeCell ref="AU65:BG65"/>
    <mergeCell ref="G66:BG66"/>
    <mergeCell ref="T64:X64"/>
    <mergeCell ref="Y64:AB64"/>
    <mergeCell ref="AP64:AT64"/>
    <mergeCell ref="G65:S65"/>
    <mergeCell ref="T65:AF65"/>
    <mergeCell ref="AG64:AK64"/>
    <mergeCell ref="AL64:AO64"/>
    <mergeCell ref="F42:F43"/>
    <mergeCell ref="A6:A7"/>
    <mergeCell ref="D6:D7"/>
    <mergeCell ref="E6:E7"/>
    <mergeCell ref="A8:A9"/>
    <mergeCell ref="D8:D9"/>
    <mergeCell ref="E8:E9"/>
    <mergeCell ref="F8:F9"/>
    <mergeCell ref="A12:A13"/>
    <mergeCell ref="D12:D13"/>
    <mergeCell ref="E12:E13"/>
    <mergeCell ref="F12:F13"/>
    <mergeCell ref="F6:F7"/>
    <mergeCell ref="A10:A11"/>
    <mergeCell ref="D10:D11"/>
    <mergeCell ref="E10:E11"/>
    <mergeCell ref="F10:F11"/>
    <mergeCell ref="C6:C7"/>
    <mergeCell ref="C8:C9"/>
    <mergeCell ref="C10:C11"/>
    <mergeCell ref="C12:C13"/>
    <mergeCell ref="B6:B13"/>
    <mergeCell ref="A18:A19"/>
    <mergeCell ref="D18:D19"/>
    <mergeCell ref="E18:E19"/>
    <mergeCell ref="F18:F19"/>
    <mergeCell ref="A16:A17"/>
    <mergeCell ref="D16:D17"/>
    <mergeCell ref="E16:E17"/>
    <mergeCell ref="F16:F17"/>
    <mergeCell ref="A14:A15"/>
    <mergeCell ref="D14:D15"/>
    <mergeCell ref="E14:E15"/>
    <mergeCell ref="F14:F15"/>
    <mergeCell ref="C14:C15"/>
    <mergeCell ref="C16:C17"/>
    <mergeCell ref="C18:C19"/>
    <mergeCell ref="B14:B19"/>
    <mergeCell ref="A24:A25"/>
    <mergeCell ref="D24:D25"/>
    <mergeCell ref="E24:E25"/>
    <mergeCell ref="F24:F25"/>
    <mergeCell ref="A22:A23"/>
    <mergeCell ref="D22:D23"/>
    <mergeCell ref="E22:E23"/>
    <mergeCell ref="F22:F23"/>
    <mergeCell ref="A20:A21"/>
    <mergeCell ref="D20:D21"/>
    <mergeCell ref="E20:E21"/>
    <mergeCell ref="F20:F21"/>
    <mergeCell ref="C22:C23"/>
    <mergeCell ref="B24:B25"/>
    <mergeCell ref="C24:C25"/>
    <mergeCell ref="C20:C21"/>
    <mergeCell ref="B20:B23"/>
    <mergeCell ref="A30:A31"/>
    <mergeCell ref="D30:D31"/>
    <mergeCell ref="E30:E31"/>
    <mergeCell ref="F30:F31"/>
    <mergeCell ref="A28:A29"/>
    <mergeCell ref="D28:D29"/>
    <mergeCell ref="E28:E29"/>
    <mergeCell ref="F28:F29"/>
    <mergeCell ref="A26:A27"/>
    <mergeCell ref="D26:D27"/>
    <mergeCell ref="E26:E27"/>
    <mergeCell ref="F26:F27"/>
    <mergeCell ref="B26:B27"/>
    <mergeCell ref="C26:C27"/>
    <mergeCell ref="C28:C29"/>
    <mergeCell ref="C30:C31"/>
    <mergeCell ref="B28:B31"/>
    <mergeCell ref="A36:A37"/>
    <mergeCell ref="D36:D37"/>
    <mergeCell ref="E36:E37"/>
    <mergeCell ref="F36:F37"/>
    <mergeCell ref="A34:A35"/>
    <mergeCell ref="D34:D35"/>
    <mergeCell ref="E34:E35"/>
    <mergeCell ref="F34:F35"/>
    <mergeCell ref="A32:A33"/>
    <mergeCell ref="D32:D33"/>
    <mergeCell ref="E32:E33"/>
    <mergeCell ref="F32:F33"/>
    <mergeCell ref="C32:C33"/>
    <mergeCell ref="C34:C35"/>
    <mergeCell ref="C36:C37"/>
    <mergeCell ref="B32:B35"/>
    <mergeCell ref="B36:B39"/>
    <mergeCell ref="A40:A41"/>
    <mergeCell ref="D40:D41"/>
    <mergeCell ref="E40:E41"/>
    <mergeCell ref="F40:F41"/>
    <mergeCell ref="D60:D61"/>
    <mergeCell ref="E60:E61"/>
    <mergeCell ref="A38:A39"/>
    <mergeCell ref="D38:D39"/>
    <mergeCell ref="E38:E39"/>
    <mergeCell ref="F38:F39"/>
    <mergeCell ref="C38:C39"/>
    <mergeCell ref="B60:B61"/>
    <mergeCell ref="C60:C61"/>
    <mergeCell ref="B40:B41"/>
    <mergeCell ref="C40:C41"/>
    <mergeCell ref="E46:E47"/>
    <mergeCell ref="F46:F47"/>
    <mergeCell ref="A44:A45"/>
    <mergeCell ref="D48:D49"/>
    <mergeCell ref="E44:E45"/>
    <mergeCell ref="F44:F45"/>
    <mergeCell ref="A42:A43"/>
    <mergeCell ref="D42:D43"/>
    <mergeCell ref="E42:E43"/>
    <mergeCell ref="B42:B43"/>
    <mergeCell ref="C42:C43"/>
    <mergeCell ref="B48:B49"/>
    <mergeCell ref="C48:C49"/>
    <mergeCell ref="A46:A47"/>
    <mergeCell ref="B44:B45"/>
    <mergeCell ref="B46:B47"/>
    <mergeCell ref="C44:C45"/>
    <mergeCell ref="D44:D45"/>
    <mergeCell ref="C46:C47"/>
    <mergeCell ref="D46:D47"/>
    <mergeCell ref="A50:A51"/>
    <mergeCell ref="E50:E51"/>
    <mergeCell ref="F50:F51"/>
    <mergeCell ref="A48:A49"/>
    <mergeCell ref="E48:E49"/>
    <mergeCell ref="F48:F49"/>
    <mergeCell ref="B52:B53"/>
    <mergeCell ref="C52:C53"/>
    <mergeCell ref="A56:A57"/>
    <mergeCell ref="B56:B57"/>
    <mergeCell ref="C56:C57"/>
    <mergeCell ref="D56:D57"/>
    <mergeCell ref="E56:E57"/>
    <mergeCell ref="F56:F57"/>
    <mergeCell ref="A54:A55"/>
    <mergeCell ref="D54:D55"/>
    <mergeCell ref="E54:E55"/>
    <mergeCell ref="F54:F55"/>
    <mergeCell ref="B54:B55"/>
    <mergeCell ref="C54:C55"/>
    <mergeCell ref="D50:D51"/>
    <mergeCell ref="B50:B51"/>
    <mergeCell ref="C50:C51"/>
    <mergeCell ref="A60:A61"/>
    <mergeCell ref="F60:F61"/>
    <mergeCell ref="A58:A59"/>
    <mergeCell ref="B58:B59"/>
    <mergeCell ref="C58:C59"/>
    <mergeCell ref="D58:D59"/>
    <mergeCell ref="E58:E59"/>
    <mergeCell ref="F58:F59"/>
    <mergeCell ref="A52:A53"/>
    <mergeCell ref="D52:D53"/>
    <mergeCell ref="E52:E53"/>
    <mergeCell ref="F52:F53"/>
    <mergeCell ref="G72:K73"/>
    <mergeCell ref="F70:F73"/>
    <mergeCell ref="L70:O73"/>
    <mergeCell ref="BI62:BI63"/>
    <mergeCell ref="AT67:AX67"/>
    <mergeCell ref="AY67:BB67"/>
    <mergeCell ref="BC67:BF67"/>
    <mergeCell ref="G67:K67"/>
    <mergeCell ref="L67:O67"/>
    <mergeCell ref="P67:S67"/>
    <mergeCell ref="T67:W67"/>
    <mergeCell ref="X67:AB67"/>
    <mergeCell ref="AC67:AF67"/>
    <mergeCell ref="AG67:AK67"/>
    <mergeCell ref="AL67:AO67"/>
    <mergeCell ref="AP67:AS67"/>
    <mergeCell ref="AY64:BB64"/>
    <mergeCell ref="G64:K64"/>
    <mergeCell ref="L64:O64"/>
    <mergeCell ref="P64:S64"/>
    <mergeCell ref="AC64:AF64"/>
    <mergeCell ref="G70:K71"/>
  </mergeCells>
  <conditionalFormatting sqref="G64:G66">
    <cfRule type="cellIs" dxfId="1653" priority="214" stopIfTrue="1" operator="greaterThan">
      <formula>0.95</formula>
    </cfRule>
    <cfRule type="cellIs" dxfId="1652" priority="215" stopIfTrue="1" operator="between">
      <formula>0.9</formula>
      <formula>0.95</formula>
    </cfRule>
    <cfRule type="cellIs" dxfId="1651" priority="216" stopIfTrue="1" operator="lessThan">
      <formula>0.9</formula>
    </cfRule>
  </conditionalFormatting>
  <conditionalFormatting sqref="G6:S6">
    <cfRule type="cellIs" dxfId="1650" priority="40" stopIfTrue="1" operator="equal">
      <formula>1</formula>
    </cfRule>
    <cfRule type="cellIs" dxfId="1649" priority="41" stopIfTrue="1" operator="equal">
      <formula>5</formula>
    </cfRule>
    <cfRule type="cellIs" dxfId="1648" priority="45" stopIfTrue="1" operator="equal">
      <formula>1</formula>
    </cfRule>
    <cfRule type="cellIs" dxfId="1647" priority="46" stopIfTrue="1" operator="equal">
      <formula>5</formula>
    </cfRule>
    <cfRule type="cellIs" dxfId="1646" priority="50" stopIfTrue="1" operator="equal">
      <formula>1</formula>
    </cfRule>
    <cfRule type="cellIs" dxfId="1645" priority="51" stopIfTrue="1" operator="equal">
      <formula>5</formula>
    </cfRule>
  </conditionalFormatting>
  <conditionalFormatting sqref="G6:S7">
    <cfRule type="cellIs" dxfId="1644" priority="52" stopIfTrue="1" operator="equal">
      <formula>2</formula>
    </cfRule>
    <cfRule type="cellIs" dxfId="1643" priority="53" stopIfTrue="1" operator="equal">
      <formula>3</formula>
    </cfRule>
    <cfRule type="cellIs" dxfId="1642" priority="54" stopIfTrue="1" operator="equal">
      <formula>4</formula>
    </cfRule>
  </conditionalFormatting>
  <conditionalFormatting sqref="G7:S7">
    <cfRule type="cellIs" dxfId="1641" priority="42" stopIfTrue="1" operator="equal">
      <formula>2</formula>
    </cfRule>
    <cfRule type="cellIs" dxfId="1640" priority="43" stopIfTrue="1" operator="equal">
      <formula>3</formula>
    </cfRule>
    <cfRule type="cellIs" dxfId="1639" priority="44" stopIfTrue="1" operator="equal">
      <formula>4</formula>
    </cfRule>
    <cfRule type="cellIs" dxfId="1638" priority="47" stopIfTrue="1" operator="equal">
      <formula>2</formula>
    </cfRule>
    <cfRule type="cellIs" dxfId="1637" priority="48" stopIfTrue="1" operator="equal">
      <formula>3</formula>
    </cfRule>
    <cfRule type="cellIs" dxfId="1636" priority="49" stopIfTrue="1" operator="equal">
      <formula>4</formula>
    </cfRule>
  </conditionalFormatting>
  <conditionalFormatting sqref="G7:S53">
    <cfRule type="cellIs" dxfId="1635" priority="1" stopIfTrue="1" operator="equal">
      <formula>2</formula>
    </cfRule>
    <cfRule type="cellIs" dxfId="1634" priority="2" stopIfTrue="1" operator="equal">
      <formula>3</formula>
    </cfRule>
    <cfRule type="cellIs" dxfId="1633" priority="3"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1632" priority="26" stopIfTrue="1" operator="equal">
      <formula>5</formula>
    </cfRule>
    <cfRule type="cellIs" dxfId="1631" priority="30" stopIfTrue="1" operator="equal">
      <formula>1</formula>
    </cfRule>
    <cfRule type="cellIs" dxfId="1630" priority="31" stopIfTrue="1" operator="equal">
      <formula>5</formula>
    </cfRule>
    <cfRule type="cellIs" dxfId="1629" priority="35" stopIfTrue="1" operator="equal">
      <formula>1</formula>
    </cfRule>
    <cfRule type="cellIs" dxfId="1628" priority="36"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1627" priority="23" stopIfTrue="1" operator="equal">
      <formula>3</formula>
    </cfRule>
    <cfRule type="cellIs" dxfId="1626" priority="24" stopIfTrue="1" operator="equal">
      <formula>4</formula>
    </cfRule>
    <cfRule type="cellIs" dxfId="1625" priority="27" stopIfTrue="1" operator="equal">
      <formula>2</formula>
    </cfRule>
    <cfRule type="cellIs" dxfId="1624" priority="28" stopIfTrue="1" operator="equal">
      <formula>3</formula>
    </cfRule>
    <cfRule type="cellIs" dxfId="1623" priority="29" stopIfTrue="1" operator="equal">
      <formula>4</formula>
    </cfRule>
    <cfRule type="cellIs" dxfId="1622" priority="32" stopIfTrue="1" operator="equal">
      <formula>2</formula>
    </cfRule>
    <cfRule type="cellIs" dxfId="1621" priority="33" stopIfTrue="1" operator="equal">
      <formula>3</formula>
    </cfRule>
    <cfRule type="cellIs" dxfId="1620" priority="34" stopIfTrue="1" operator="equal">
      <formula>4</formula>
    </cfRule>
  </conditionalFormatting>
  <conditionalFormatting sqref="G52:S52">
    <cfRule type="cellIs" dxfId="1619" priority="7" stopIfTrue="1" operator="equal">
      <formula>1</formula>
    </cfRule>
    <cfRule type="cellIs" dxfId="1618" priority="8" stopIfTrue="1" operator="equal">
      <formula>5</formula>
    </cfRule>
    <cfRule type="cellIs" dxfId="1617" priority="12" stopIfTrue="1" operator="equal">
      <formula>1</formula>
    </cfRule>
    <cfRule type="cellIs" dxfId="1616" priority="13" stopIfTrue="1" operator="equal">
      <formula>5</formula>
    </cfRule>
    <cfRule type="cellIs" dxfId="1615" priority="17" stopIfTrue="1" operator="equal">
      <formula>1</formula>
    </cfRule>
    <cfRule type="cellIs" dxfId="1614" priority="18" stopIfTrue="1" operator="equal">
      <formula>5</formula>
    </cfRule>
  </conditionalFormatting>
  <conditionalFormatting sqref="G53:S53">
    <cfRule type="cellIs" dxfId="1613" priority="4" stopIfTrue="1" operator="equal">
      <formula>2</formula>
    </cfRule>
    <cfRule type="cellIs" dxfId="1612" priority="5" stopIfTrue="1" operator="equal">
      <formula>3</formula>
    </cfRule>
    <cfRule type="cellIs" dxfId="1611" priority="6" stopIfTrue="1" operator="equal">
      <formula>4</formula>
    </cfRule>
    <cfRule type="cellIs" dxfId="1610" priority="9" stopIfTrue="1" operator="equal">
      <formula>2</formula>
    </cfRule>
    <cfRule type="cellIs" dxfId="1609" priority="10" stopIfTrue="1" operator="equal">
      <formula>3</formula>
    </cfRule>
    <cfRule type="cellIs" dxfId="1608" priority="11" stopIfTrue="1" operator="equal">
      <formula>4</formula>
    </cfRule>
  </conditionalFormatting>
  <conditionalFormatting sqref="G53:S61">
    <cfRule type="cellIs" dxfId="1607" priority="14" stopIfTrue="1" operator="equal">
      <formula>2</formula>
    </cfRule>
    <cfRule type="cellIs" dxfId="1606" priority="15" stopIfTrue="1" operator="equal">
      <formula>3</formula>
    </cfRule>
    <cfRule type="cellIs" dxfId="1605" priority="16"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1604" priority="25"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1603" priority="22" stopIfTrue="1" operator="equal">
      <formula>2</formula>
    </cfRule>
  </conditionalFormatting>
  <conditionalFormatting sqref="G68:BG69 G70 L70 P70:BG73 G72 G74:BG77 G79:L82 M79:BG83">
    <cfRule type="cellIs" dxfId="1602" priority="3037" stopIfTrue="1" operator="equal">
      <formula>1</formula>
    </cfRule>
    <cfRule type="cellIs" dxfId="1601" priority="3038" stopIfTrue="1" operator="equal">
      <formula>2</formula>
    </cfRule>
    <cfRule type="cellIs" dxfId="1600" priority="3039" stopIfTrue="1" operator="equal">
      <formula>3</formula>
    </cfRule>
  </conditionalFormatting>
  <conditionalFormatting sqref="L64">
    <cfRule type="cellIs" dxfId="1599" priority="235" stopIfTrue="1" operator="greaterThan">
      <formula>0.95</formula>
    </cfRule>
    <cfRule type="cellIs" dxfId="1598" priority="236" stopIfTrue="1" operator="between">
      <formula>0.9</formula>
      <formula>0.95</formula>
    </cfRule>
    <cfRule type="cellIs" dxfId="1597" priority="237" stopIfTrue="1" operator="lessThan">
      <formula>0.9</formula>
    </cfRule>
  </conditionalFormatting>
  <conditionalFormatting sqref="P64">
    <cfRule type="cellIs" dxfId="1596" priority="232" stopIfTrue="1" operator="greaterThan">
      <formula>0.95</formula>
    </cfRule>
    <cfRule type="cellIs" dxfId="1595" priority="233" stopIfTrue="1" operator="between">
      <formula>0.9</formula>
      <formula>0.95</formula>
    </cfRule>
    <cfRule type="cellIs" dxfId="1594" priority="234" stopIfTrue="1" operator="lessThan">
      <formula>0.9</formula>
    </cfRule>
  </conditionalFormatting>
  <conditionalFormatting sqref="T64 Y64 AC64 AP64 BC64">
    <cfRule type="cellIs" dxfId="1593" priority="238" stopIfTrue="1" operator="greaterThan">
      <formula>0.95</formula>
    </cfRule>
    <cfRule type="cellIs" dxfId="1592" priority="239" stopIfTrue="1" operator="between">
      <formula>0.9</formula>
      <formula>0.95</formula>
    </cfRule>
    <cfRule type="cellIs" dxfId="1591" priority="240" stopIfTrue="1" operator="lessThan">
      <formula>0.9</formula>
    </cfRule>
  </conditionalFormatting>
  <conditionalFormatting sqref="T65:AG65">
    <cfRule type="cellIs" dxfId="1590" priority="217" stopIfTrue="1" operator="greaterThan">
      <formula>0.95</formula>
    </cfRule>
    <cfRule type="cellIs" dxfId="1589" priority="218" stopIfTrue="1" operator="between">
      <formula>0.9</formula>
      <formula>0.95</formula>
    </cfRule>
    <cfRule type="cellIs" dxfId="1588" priority="219" stopIfTrue="1" operator="lessThan">
      <formula>0.9</formula>
    </cfRule>
  </conditionalFormatting>
  <conditionalFormatting sqref="T6:AX6 BC6:BF6">
    <cfRule type="cellIs" dxfId="1587" priority="205" stopIfTrue="1" operator="equal">
      <formula>5</formula>
    </cfRule>
    <cfRule type="cellIs" dxfId="1586" priority="209" stopIfTrue="1" operator="equal">
      <formula>1</formula>
    </cfRule>
    <cfRule type="cellIs" dxfId="1585" priority="210" stopIfTrue="1" operator="equal">
      <formula>5</formula>
    </cfRule>
  </conditionalFormatting>
  <conditionalFormatting sqref="T6:AX7 BC6:BF7">
    <cfRule type="cellIs" dxfId="1584" priority="211" stopIfTrue="1" operator="equal">
      <formula>2</formula>
    </cfRule>
    <cfRule type="cellIs" dxfId="1583" priority="212" stopIfTrue="1" operator="equal">
      <formula>3</formula>
    </cfRule>
    <cfRule type="cellIs" dxfId="1582" priority="213" stopIfTrue="1" operator="equal">
      <formula>4</formula>
    </cfRule>
  </conditionalFormatting>
  <conditionalFormatting sqref="T7:AX7 BC7:BF7">
    <cfRule type="cellIs" dxfId="1581" priority="202" stopIfTrue="1" operator="equal">
      <formula>3</formula>
    </cfRule>
    <cfRule type="cellIs" dxfId="1580" priority="203" stopIfTrue="1" operator="equal">
      <formula>4</formula>
    </cfRule>
    <cfRule type="cellIs" dxfId="1579" priority="206" stopIfTrue="1" operator="equal">
      <formula>2</formula>
    </cfRule>
    <cfRule type="cellIs" dxfId="1578" priority="207" stopIfTrue="1" operator="equal">
      <formula>3</formula>
    </cfRule>
    <cfRule type="cellIs" dxfId="1577" priority="208"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1576" priority="166"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1575" priority="156" stopIfTrue="1" operator="equal">
      <formula>1</formula>
    </cfRule>
    <cfRule type="cellIs" dxfId="1574" priority="157"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1573" priority="167" stopIfTrue="1" operator="equal">
      <formula>5</formula>
    </cfRule>
    <cfRule type="cellIs" dxfId="1572" priority="171" stopIfTrue="1" operator="equal">
      <formula>1</formula>
    </cfRule>
    <cfRule type="cellIs" dxfId="1571" priority="172"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1570" priority="153" stopIfTrue="1" operator="equal">
      <formula>2</formula>
    </cfRule>
    <cfRule type="cellIs" dxfId="1569" priority="154" stopIfTrue="1" operator="equal">
      <formula>3</formula>
    </cfRule>
    <cfRule type="cellIs" dxfId="1568" priority="155" stopIfTrue="1" operator="equal">
      <formula>4</formula>
    </cfRule>
    <cfRule type="cellIs" dxfId="1567" priority="163" stopIfTrue="1" operator="equal">
      <formula>2</formula>
    </cfRule>
    <cfRule type="cellIs" dxfId="1566" priority="164" stopIfTrue="1" operator="equal">
      <formula>3</formula>
    </cfRule>
    <cfRule type="cellIs" dxfId="1565" priority="165" stopIfTrue="1" operator="equal">
      <formula>4</formula>
    </cfRule>
    <cfRule type="cellIs" dxfId="1564" priority="168" stopIfTrue="1" operator="equal">
      <formula>2</formula>
    </cfRule>
    <cfRule type="cellIs" dxfId="1563" priority="169" stopIfTrue="1" operator="equal">
      <formula>3</formula>
    </cfRule>
    <cfRule type="cellIs" dxfId="1562" priority="170" stopIfTrue="1" operator="equal">
      <formula>4</formula>
    </cfRule>
  </conditionalFormatting>
  <conditionalFormatting sqref="T52:AX52 BC52:BF52">
    <cfRule type="cellIs" dxfId="1561" priority="98" stopIfTrue="1" operator="equal">
      <formula>1</formula>
    </cfRule>
    <cfRule type="cellIs" dxfId="1560" priority="99" stopIfTrue="1" operator="equal">
      <formula>5</formula>
    </cfRule>
    <cfRule type="cellIs" dxfId="1559" priority="103" stopIfTrue="1" operator="equal">
      <formula>1</formula>
    </cfRule>
    <cfRule type="cellIs" dxfId="1558" priority="104" stopIfTrue="1" operator="equal">
      <formula>5</formula>
    </cfRule>
  </conditionalFormatting>
  <conditionalFormatting sqref="T52:AX52">
    <cfRule type="cellIs" dxfId="1557" priority="88" stopIfTrue="1" operator="equal">
      <formula>1</formula>
    </cfRule>
    <cfRule type="cellIs" dxfId="1556" priority="89" stopIfTrue="1" operator="equal">
      <formula>5</formula>
    </cfRule>
  </conditionalFormatting>
  <conditionalFormatting sqref="T53:AX53 BC53:BF53">
    <cfRule type="cellIs" dxfId="1555" priority="85" stopIfTrue="1" operator="equal">
      <formula>2</formula>
    </cfRule>
    <cfRule type="cellIs" dxfId="1554" priority="86" stopIfTrue="1" operator="equal">
      <formula>3</formula>
    </cfRule>
    <cfRule type="cellIs" dxfId="1553" priority="87" stopIfTrue="1" operator="equal">
      <formula>4</formula>
    </cfRule>
    <cfRule type="cellIs" dxfId="1552" priority="95" stopIfTrue="1" operator="equal">
      <formula>2</formula>
    </cfRule>
    <cfRule type="cellIs" dxfId="1551" priority="96" stopIfTrue="1" operator="equal">
      <formula>3</formula>
    </cfRule>
    <cfRule type="cellIs" dxfId="1550" priority="97" stopIfTrue="1" operator="equal">
      <formula>4</formula>
    </cfRule>
    <cfRule type="cellIs" dxfId="1549" priority="100" stopIfTrue="1" operator="equal">
      <formula>2</formula>
    </cfRule>
    <cfRule type="cellIs" dxfId="1548" priority="101" stopIfTrue="1" operator="equal">
      <formula>3</formula>
    </cfRule>
    <cfRule type="cellIs" dxfId="1547" priority="102" stopIfTrue="1" operator="equal">
      <formula>4</formula>
    </cfRule>
  </conditionalFormatting>
  <conditionalFormatting sqref="T6:BB6">
    <cfRule type="cellIs" dxfId="1546" priority="133" stopIfTrue="1" operator="equal">
      <formula>1</formula>
    </cfRule>
    <cfRule type="cellIs" dxfId="1545" priority="134" stopIfTrue="1" operator="equal">
      <formula>5</formula>
    </cfRule>
  </conditionalFormatting>
  <conditionalFormatting sqref="T7:BB7">
    <cfRule type="cellIs" dxfId="1544" priority="130" stopIfTrue="1" operator="equal">
      <formula>2</formula>
    </cfRule>
    <cfRule type="cellIs" dxfId="1543" priority="131" stopIfTrue="1" operator="equal">
      <formula>3</formula>
    </cfRule>
    <cfRule type="cellIs" dxfId="1542" priority="132" stopIfTrue="1" operator="equal">
      <formula>4</formula>
    </cfRule>
  </conditionalFormatting>
  <conditionalFormatting sqref="T8:BG51 T54:BG61">
    <cfRule type="cellIs" dxfId="1541" priority="148" stopIfTrue="1" operator="equal">
      <formula>2</formula>
    </cfRule>
    <cfRule type="cellIs" dxfId="1540" priority="149" stopIfTrue="1" operator="equal">
      <formula>3</formula>
    </cfRule>
    <cfRule type="cellIs" dxfId="1539" priority="150" stopIfTrue="1" operator="equal">
      <formula>4</formula>
    </cfRule>
  </conditionalFormatting>
  <conditionalFormatting sqref="T52:BG53">
    <cfRule type="cellIs" dxfId="1538" priority="80" stopIfTrue="1" operator="equal">
      <formula>2</formula>
    </cfRule>
    <cfRule type="cellIs" dxfId="1537" priority="81" stopIfTrue="1" operator="equal">
      <formula>3</formula>
    </cfRule>
    <cfRule type="cellIs" dxfId="1536" priority="82" stopIfTrue="1" operator="equal">
      <formula>4</formula>
    </cfRule>
  </conditionalFormatting>
  <conditionalFormatting sqref="AG64">
    <cfRule type="cellIs" dxfId="1535" priority="226" stopIfTrue="1" operator="greaterThan">
      <formula>0.95</formula>
    </cfRule>
    <cfRule type="cellIs" dxfId="1534" priority="227" stopIfTrue="1" operator="between">
      <formula>0.9</formula>
      <formula>0.95</formula>
    </cfRule>
    <cfRule type="cellIs" dxfId="1533" priority="228" stopIfTrue="1" operator="lessThan">
      <formula>0.9</formula>
    </cfRule>
  </conditionalFormatting>
  <conditionalFormatting sqref="AL64">
    <cfRule type="cellIs" dxfId="1532" priority="223" stopIfTrue="1" operator="greaterThan">
      <formula>0.95</formula>
    </cfRule>
    <cfRule type="cellIs" dxfId="1531" priority="224" stopIfTrue="1" operator="between">
      <formula>0.9</formula>
      <formula>0.95</formula>
    </cfRule>
    <cfRule type="cellIs" dxfId="1530" priority="225" stopIfTrue="1" operator="lessThan">
      <formula>0.9</formula>
    </cfRule>
  </conditionalFormatting>
  <conditionalFormatting sqref="AU64:AU65">
    <cfRule type="cellIs" dxfId="1529" priority="220" stopIfTrue="1" operator="greaterThan">
      <formula>0.95</formula>
    </cfRule>
    <cfRule type="cellIs" dxfId="1528" priority="221" stopIfTrue="1" operator="between">
      <formula>0.9</formula>
      <formula>0.95</formula>
    </cfRule>
    <cfRule type="cellIs" dxfId="1527" priority="222" stopIfTrue="1" operator="lessThan">
      <formula>0.9</formula>
    </cfRule>
  </conditionalFormatting>
  <conditionalFormatting sqref="AY64">
    <cfRule type="cellIs" dxfId="1526" priority="229" stopIfTrue="1" operator="greaterThan">
      <formula>0.95</formula>
    </cfRule>
    <cfRule type="cellIs" dxfId="1525" priority="230" stopIfTrue="1" operator="between">
      <formula>0.9</formula>
      <formula>0.95</formula>
    </cfRule>
    <cfRule type="cellIs" dxfId="1524" priority="231" stopIfTrue="1" operator="lessThan">
      <formula>0.9</formula>
    </cfRule>
  </conditionalFormatting>
  <conditionalFormatting sqref="AY6:BB6">
    <cfRule type="cellIs" dxfId="1523" priority="123" stopIfTrue="1" operator="equal">
      <formula>1</formula>
    </cfRule>
    <cfRule type="cellIs" dxfId="1522" priority="124" stopIfTrue="1" operator="equal">
      <formula>5</formula>
    </cfRule>
    <cfRule type="cellIs" dxfId="1521" priority="128" stopIfTrue="1" operator="equal">
      <formula>1</formula>
    </cfRule>
    <cfRule type="cellIs" dxfId="1520" priority="129" stopIfTrue="1" operator="equal">
      <formula>5</formula>
    </cfRule>
  </conditionalFormatting>
  <conditionalFormatting sqref="AY6:BB7">
    <cfRule type="cellIs" dxfId="1519" priority="135" stopIfTrue="1" operator="equal">
      <formula>2</formula>
    </cfRule>
    <cfRule type="cellIs" dxfId="1518" priority="136" stopIfTrue="1" operator="equal">
      <formula>3</formula>
    </cfRule>
    <cfRule type="cellIs" dxfId="1517" priority="137" stopIfTrue="1" operator="equal">
      <formula>4</formula>
    </cfRule>
  </conditionalFormatting>
  <conditionalFormatting sqref="AY7:BB7">
    <cfRule type="cellIs" dxfId="1516" priority="120" stopIfTrue="1" operator="equal">
      <formula>2</formula>
    </cfRule>
    <cfRule type="cellIs" dxfId="1515" priority="121" stopIfTrue="1" operator="equal">
      <formula>3</formula>
    </cfRule>
    <cfRule type="cellIs" dxfId="1514" priority="122" stopIfTrue="1" operator="equal">
      <formula>4</formula>
    </cfRule>
    <cfRule type="cellIs" dxfId="1513" priority="125" stopIfTrue="1" operator="equal">
      <formula>2</formula>
    </cfRule>
    <cfRule type="cellIs" dxfId="1512" priority="126" stopIfTrue="1" operator="equal">
      <formula>3</formula>
    </cfRule>
    <cfRule type="cellIs" dxfId="1511" priority="127"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1510" priority="108" stopIfTrue="1" operator="equal">
      <formula>1</formula>
    </cfRule>
    <cfRule type="cellIs" dxfId="1509" priority="109" stopIfTrue="1" operator="equal">
      <formula>5</formula>
    </cfRule>
    <cfRule type="cellIs" dxfId="1508" priority="113" stopIfTrue="1" operator="equal">
      <formula>1</formula>
    </cfRule>
    <cfRule type="cellIs" dxfId="1507" priority="114" stopIfTrue="1" operator="equal">
      <formula>5</formula>
    </cfRule>
    <cfRule type="cellIs" dxfId="1506" priority="118" stopIfTrue="1" operator="equal">
      <formula>1</formula>
    </cfRule>
    <cfRule type="cellIs" dxfId="1505" priority="119"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1504" priority="105" stopIfTrue="1" operator="equal">
      <formula>2</formula>
    </cfRule>
    <cfRule type="cellIs" dxfId="1503" priority="106" stopIfTrue="1" operator="equal">
      <formula>3</formula>
    </cfRule>
    <cfRule type="cellIs" dxfId="1502" priority="107" stopIfTrue="1" operator="equal">
      <formula>4</formula>
    </cfRule>
    <cfRule type="cellIs" dxfId="1501" priority="110" stopIfTrue="1" operator="equal">
      <formula>2</formula>
    </cfRule>
    <cfRule type="cellIs" dxfId="1500" priority="111" stopIfTrue="1" operator="equal">
      <formula>3</formula>
    </cfRule>
    <cfRule type="cellIs" dxfId="1499" priority="112" stopIfTrue="1" operator="equal">
      <formula>4</formula>
    </cfRule>
    <cfRule type="cellIs" dxfId="1498" priority="115" stopIfTrue="1" operator="equal">
      <formula>2</formula>
    </cfRule>
    <cfRule type="cellIs" dxfId="1497" priority="116" stopIfTrue="1" operator="equal">
      <formula>3</formula>
    </cfRule>
    <cfRule type="cellIs" dxfId="1496" priority="117" stopIfTrue="1" operator="equal">
      <formula>4</formula>
    </cfRule>
  </conditionalFormatting>
  <conditionalFormatting sqref="AY52:BB52">
    <cfRule type="cellIs" dxfId="1495" priority="58" stopIfTrue="1" operator="equal">
      <formula>1</formula>
    </cfRule>
    <cfRule type="cellIs" dxfId="1494" priority="59" stopIfTrue="1" operator="equal">
      <formula>5</formula>
    </cfRule>
    <cfRule type="cellIs" dxfId="1493" priority="63" stopIfTrue="1" operator="equal">
      <formula>1</formula>
    </cfRule>
    <cfRule type="cellIs" dxfId="1492" priority="64" stopIfTrue="1" operator="equal">
      <formula>5</formula>
    </cfRule>
    <cfRule type="cellIs" dxfId="1491" priority="68" stopIfTrue="1" operator="equal">
      <formula>1</formula>
    </cfRule>
    <cfRule type="cellIs" dxfId="1490" priority="69" stopIfTrue="1" operator="equal">
      <formula>5</formula>
    </cfRule>
  </conditionalFormatting>
  <conditionalFormatting sqref="AY53:BB53">
    <cfRule type="cellIs" dxfId="1489" priority="55" stopIfTrue="1" operator="equal">
      <formula>2</formula>
    </cfRule>
    <cfRule type="cellIs" dxfId="1488" priority="56" stopIfTrue="1" operator="equal">
      <formula>3</formula>
    </cfRule>
    <cfRule type="cellIs" dxfId="1487" priority="57" stopIfTrue="1" operator="equal">
      <formula>4</formula>
    </cfRule>
    <cfRule type="cellIs" dxfId="1486" priority="60" stopIfTrue="1" operator="equal">
      <formula>2</formula>
    </cfRule>
    <cfRule type="cellIs" dxfId="1485" priority="61" stopIfTrue="1" operator="equal">
      <formula>3</formula>
    </cfRule>
    <cfRule type="cellIs" dxfId="1484" priority="62" stopIfTrue="1" operator="equal">
      <formula>4</formula>
    </cfRule>
    <cfRule type="cellIs" dxfId="1483" priority="65" stopIfTrue="1" operator="equal">
      <formula>2</formula>
    </cfRule>
    <cfRule type="cellIs" dxfId="1482" priority="66" stopIfTrue="1" operator="equal">
      <formula>3</formula>
    </cfRule>
    <cfRule type="cellIs" dxfId="1481" priority="67" stopIfTrue="1" operator="equal">
      <formula>4</formula>
    </cfRule>
  </conditionalFormatting>
  <conditionalFormatting sqref="BC6:BF6 T6:AX6">
    <cfRule type="cellIs" dxfId="1480" priority="204" stopIfTrue="1" operator="equal">
      <formula>1</formula>
    </cfRule>
  </conditionalFormatting>
  <conditionalFormatting sqref="BC7:BF7 T7:AX7">
    <cfRule type="cellIs" dxfId="1479" priority="201" stopIfTrue="1" operator="equal">
      <formula>2</formula>
    </cfRule>
  </conditionalFormatting>
  <conditionalFormatting sqref="BC6:BG6">
    <cfRule type="cellIs" dxfId="1478" priority="186" stopIfTrue="1" operator="equal">
      <formula>1</formula>
    </cfRule>
    <cfRule type="cellIs" dxfId="1477" priority="187" stopIfTrue="1" operator="equal">
      <formula>5</formula>
    </cfRule>
  </conditionalFormatting>
  <conditionalFormatting sqref="BC7:BG7">
    <cfRule type="cellIs" dxfId="1476" priority="183" stopIfTrue="1" operator="equal">
      <formula>2</formula>
    </cfRule>
    <cfRule type="cellIs" dxfId="1475" priority="184" stopIfTrue="1" operator="equal">
      <formula>3</formula>
    </cfRule>
    <cfRule type="cellIs" dxfId="1474" priority="185"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1473" priority="151" stopIfTrue="1" operator="equal">
      <formula>1</formula>
    </cfRule>
    <cfRule type="cellIs" dxfId="1472" priority="152" stopIfTrue="1" operator="equal">
      <formula>5</formula>
    </cfRule>
  </conditionalFormatting>
  <conditionalFormatting sqref="BC52:BG52">
    <cfRule type="cellIs" dxfId="1471" priority="83" stopIfTrue="1" operator="equal">
      <formula>1</formula>
    </cfRule>
    <cfRule type="cellIs" dxfId="1470" priority="84" stopIfTrue="1" operator="equal">
      <formula>5</formula>
    </cfRule>
  </conditionalFormatting>
  <conditionalFormatting sqref="BG6">
    <cfRule type="cellIs" dxfId="1469" priority="176" stopIfTrue="1" operator="equal">
      <formula>1</formula>
    </cfRule>
    <cfRule type="cellIs" dxfId="1468" priority="177" stopIfTrue="1" operator="equal">
      <formula>5</formula>
    </cfRule>
    <cfRule type="cellIs" dxfId="1467" priority="181" stopIfTrue="1" operator="equal">
      <formula>1</formula>
    </cfRule>
    <cfRule type="cellIs" dxfId="1466" priority="182" stopIfTrue="1" operator="equal">
      <formula>5</formula>
    </cfRule>
  </conditionalFormatting>
  <conditionalFormatting sqref="BG6:BG7">
    <cfRule type="cellIs" dxfId="1465" priority="188" stopIfTrue="1" operator="equal">
      <formula>2</formula>
    </cfRule>
    <cfRule type="cellIs" dxfId="1464" priority="189" stopIfTrue="1" operator="equal">
      <formula>3</formula>
    </cfRule>
    <cfRule type="cellIs" dxfId="1463" priority="190" stopIfTrue="1" operator="equal">
      <formula>4</formula>
    </cfRule>
  </conditionalFormatting>
  <conditionalFormatting sqref="BG7">
    <cfRule type="cellIs" dxfId="1462" priority="173" stopIfTrue="1" operator="equal">
      <formula>2</formula>
    </cfRule>
    <cfRule type="cellIs" dxfId="1461" priority="174" stopIfTrue="1" operator="equal">
      <formula>3</formula>
    </cfRule>
    <cfRule type="cellIs" dxfId="1460" priority="175" stopIfTrue="1" operator="equal">
      <formula>4</formula>
    </cfRule>
    <cfRule type="cellIs" dxfId="1459" priority="178" stopIfTrue="1" operator="equal">
      <formula>2</formula>
    </cfRule>
    <cfRule type="cellIs" dxfId="1458" priority="179" stopIfTrue="1" operator="equal">
      <formula>3</formula>
    </cfRule>
    <cfRule type="cellIs" dxfId="1457" priority="180" stopIfTrue="1" operator="equal">
      <formula>4</formula>
    </cfRule>
  </conditionalFormatting>
  <conditionalFormatting sqref="BG8 BG10 BG12 BG14 BG16 BG18 BG20 BG22 BG24 BG26 BG28 BG30 BG32 BG34 BG36 BG38 BG40 BG42 BG44 BG46 BG48 BG50 BG54 BG56 BG58 BG60">
    <cfRule type="cellIs" dxfId="1456" priority="141" stopIfTrue="1" operator="equal">
      <formula>1</formula>
    </cfRule>
    <cfRule type="cellIs" dxfId="1455" priority="142" stopIfTrue="1" operator="equal">
      <formula>5</formula>
    </cfRule>
    <cfRule type="cellIs" dxfId="1454" priority="146" stopIfTrue="1" operator="equal">
      <formula>1</formula>
    </cfRule>
    <cfRule type="cellIs" dxfId="1453" priority="147" stopIfTrue="1" operator="equal">
      <formula>5</formula>
    </cfRule>
  </conditionalFormatting>
  <conditionalFormatting sqref="BG9 BG11 BG13 BG15 BG17 BG19 BG21 BG23 BG25 BG27 BG29 BG31 BG33 BG35 BG37 BG39 BG41 BG43 BG45 BG47 BG49 BG51 BG55 BG57 BG59 BG61">
    <cfRule type="cellIs" dxfId="1452" priority="138" stopIfTrue="1" operator="equal">
      <formula>2</formula>
    </cfRule>
    <cfRule type="cellIs" dxfId="1451" priority="139" stopIfTrue="1" operator="equal">
      <formula>3</formula>
    </cfRule>
    <cfRule type="cellIs" dxfId="1450" priority="140" stopIfTrue="1" operator="equal">
      <formula>4</formula>
    </cfRule>
    <cfRule type="cellIs" dxfId="1449" priority="143" stopIfTrue="1" operator="equal">
      <formula>2</formula>
    </cfRule>
    <cfRule type="cellIs" dxfId="1448" priority="144" stopIfTrue="1" operator="equal">
      <formula>3</formula>
    </cfRule>
    <cfRule type="cellIs" dxfId="1447" priority="145" stopIfTrue="1" operator="equal">
      <formula>4</formula>
    </cfRule>
  </conditionalFormatting>
  <conditionalFormatting sqref="BG52">
    <cfRule type="cellIs" dxfId="1446" priority="73" stopIfTrue="1" operator="equal">
      <formula>1</formula>
    </cfRule>
    <cfRule type="cellIs" dxfId="1445" priority="74" stopIfTrue="1" operator="equal">
      <formula>5</formula>
    </cfRule>
    <cfRule type="cellIs" dxfId="1444" priority="78" stopIfTrue="1" operator="equal">
      <formula>1</formula>
    </cfRule>
    <cfRule type="cellIs" dxfId="1443" priority="79" stopIfTrue="1" operator="equal">
      <formula>5</formula>
    </cfRule>
  </conditionalFormatting>
  <conditionalFormatting sqref="BG53">
    <cfRule type="cellIs" dxfId="1442" priority="70" stopIfTrue="1" operator="equal">
      <formula>2</formula>
    </cfRule>
    <cfRule type="cellIs" dxfId="1441" priority="71" stopIfTrue="1" operator="equal">
      <formula>3</formula>
    </cfRule>
    <cfRule type="cellIs" dxfId="1440" priority="72" stopIfTrue="1" operator="equal">
      <formula>4</formula>
    </cfRule>
    <cfRule type="cellIs" dxfId="1439" priority="75" stopIfTrue="1" operator="equal">
      <formula>2</formula>
    </cfRule>
    <cfRule type="cellIs" dxfId="1438" priority="76" stopIfTrue="1" operator="equal">
      <formula>3</formula>
    </cfRule>
    <cfRule type="cellIs" dxfId="1437" priority="77" stopIfTrue="1" operator="equal">
      <formula>4</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outlinePr summaryBelow="0"/>
  </sheetPr>
  <dimension ref="A1:BI83"/>
  <sheetViews>
    <sheetView showGridLines="0" topLeftCell="E34" zoomScale="75" zoomScaleNormal="75" workbookViewId="0">
      <selection activeCell="C64" sqref="C64:C65"/>
    </sheetView>
  </sheetViews>
  <sheetFormatPr baseColWidth="10" defaultRowHeight="12.5"/>
  <cols>
    <col min="1" max="1" width="4.7265625" style="1" customWidth="1"/>
    <col min="2" max="2" width="30.7265625" style="2" customWidth="1"/>
    <col min="3" max="3" width="41.1796875" style="2" customWidth="1"/>
    <col min="4" max="4" width="50.7265625" style="2" customWidth="1"/>
    <col min="5" max="5" width="24.7265625" style="2" customWidth="1"/>
    <col min="6" max="6" width="32.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35</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357" t="s">
        <v>76</v>
      </c>
      <c r="C6" s="358" t="s">
        <v>43</v>
      </c>
      <c r="D6" s="344" t="s">
        <v>69</v>
      </c>
      <c r="E6" s="339" t="s">
        <v>152</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4</v>
      </c>
      <c r="L7" s="25"/>
      <c r="M7" s="23"/>
      <c r="N7" s="23"/>
      <c r="O7" s="24">
        <v>4</v>
      </c>
      <c r="P7" s="26"/>
      <c r="Q7" s="23"/>
      <c r="R7" s="23"/>
      <c r="S7" s="27">
        <v>4</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9.5" customHeight="1">
      <c r="A8" s="333">
        <v>2</v>
      </c>
      <c r="B8" s="346"/>
      <c r="C8" s="342" t="s">
        <v>44</v>
      </c>
      <c r="D8" s="353" t="s">
        <v>65</v>
      </c>
      <c r="E8" s="339" t="s">
        <v>152</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4</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24" customHeight="1">
      <c r="A10" s="333">
        <v>3</v>
      </c>
      <c r="B10" s="346"/>
      <c r="C10" s="342" t="s">
        <v>136</v>
      </c>
      <c r="D10" s="353" t="s">
        <v>134</v>
      </c>
      <c r="E10" s="339" t="s">
        <v>152</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3.25" customHeight="1">
      <c r="A11" s="333"/>
      <c r="B11" s="346"/>
      <c r="C11" s="342"/>
      <c r="D11" s="353"/>
      <c r="E11" s="339"/>
      <c r="F11" s="340"/>
      <c r="G11" s="22"/>
      <c r="H11" s="23"/>
      <c r="I11" s="23"/>
      <c r="J11" s="23"/>
      <c r="K11" s="24">
        <v>4</v>
      </c>
      <c r="L11" s="25"/>
      <c r="M11" s="23"/>
      <c r="N11" s="23"/>
      <c r="O11" s="24">
        <v>4</v>
      </c>
      <c r="P11" s="26"/>
      <c r="Q11" s="23"/>
      <c r="R11" s="23"/>
      <c r="S11" s="27">
        <v>4</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346"/>
      <c r="C12" s="342" t="s">
        <v>45</v>
      </c>
      <c r="D12" s="353" t="s">
        <v>135</v>
      </c>
      <c r="E12" s="339" t="s">
        <v>152</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5.75" customHeight="1">
      <c r="A13" s="333"/>
      <c r="B13" s="335"/>
      <c r="C13" s="342"/>
      <c r="D13" s="353"/>
      <c r="E13" s="339"/>
      <c r="F13" s="340"/>
      <c r="G13" s="22"/>
      <c r="H13" s="23"/>
      <c r="I13" s="23"/>
      <c r="J13" s="23"/>
      <c r="K13" s="24">
        <v>4</v>
      </c>
      <c r="L13" s="25"/>
      <c r="M13" s="23"/>
      <c r="N13" s="23"/>
      <c r="O13" s="24">
        <v>4</v>
      </c>
      <c r="P13" s="26"/>
      <c r="Q13" s="23"/>
      <c r="R13" s="23"/>
      <c r="S13" s="27">
        <v>4</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334" t="s">
        <v>46</v>
      </c>
      <c r="C14" s="351" t="s">
        <v>77</v>
      </c>
      <c r="D14" s="338" t="s">
        <v>139</v>
      </c>
      <c r="E14" s="339" t="s">
        <v>152</v>
      </c>
      <c r="F14" s="340" t="s">
        <v>140</v>
      </c>
      <c r="G14" s="29"/>
      <c r="H14" s="30"/>
      <c r="I14" s="30"/>
      <c r="J14" s="30"/>
      <c r="K14" s="31"/>
      <c r="L14" s="32"/>
      <c r="M14" s="30"/>
      <c r="N14" s="30"/>
      <c r="O14" s="31"/>
      <c r="P14" s="33"/>
      <c r="Q14" s="30"/>
      <c r="R14" s="30"/>
      <c r="S14" s="34"/>
      <c r="T14" s="29"/>
      <c r="U14" s="30"/>
      <c r="V14" s="30"/>
      <c r="W14" s="30"/>
      <c r="X14" s="31"/>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19.2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36.75" customHeight="1">
      <c r="A16" s="333">
        <v>6</v>
      </c>
      <c r="B16" s="346"/>
      <c r="C16" s="342" t="s">
        <v>47</v>
      </c>
      <c r="D16" s="338" t="s">
        <v>70</v>
      </c>
      <c r="E16" s="339" t="s">
        <v>152</v>
      </c>
      <c r="F16" s="340" t="s">
        <v>105</v>
      </c>
      <c r="G16" s="29"/>
      <c r="H16" s="30"/>
      <c r="I16" s="30"/>
      <c r="J16" s="30"/>
      <c r="K16" s="31"/>
      <c r="L16" s="32"/>
      <c r="M16" s="30"/>
      <c r="N16" s="30"/>
      <c r="O16" s="31"/>
      <c r="P16" s="33"/>
      <c r="Q16" s="30"/>
      <c r="R16" s="30"/>
      <c r="S16" s="34"/>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88.5" customHeight="1">
      <c r="A17" s="333"/>
      <c r="B17" s="346"/>
      <c r="C17" s="342"/>
      <c r="D17" s="338"/>
      <c r="E17" s="339"/>
      <c r="F17" s="34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346"/>
      <c r="C18" s="342" t="s">
        <v>48</v>
      </c>
      <c r="D18" s="338" t="s">
        <v>71</v>
      </c>
      <c r="E18" s="339" t="s">
        <v>152</v>
      </c>
      <c r="F18" s="340" t="s">
        <v>106</v>
      </c>
      <c r="G18" s="29"/>
      <c r="H18" s="30"/>
      <c r="I18" s="30"/>
      <c r="J18" s="30"/>
      <c r="K18" s="31"/>
      <c r="L18" s="32"/>
      <c r="M18" s="30"/>
      <c r="N18" s="30"/>
      <c r="O18" s="31"/>
      <c r="P18" s="33"/>
      <c r="Q18" s="30"/>
      <c r="R18" s="30"/>
      <c r="S18" s="34"/>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34.5" customHeight="1">
      <c r="A19" s="333"/>
      <c r="B19" s="335"/>
      <c r="C19" s="342"/>
      <c r="D19" s="338"/>
      <c r="E19" s="339"/>
      <c r="F19" s="34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334" t="s">
        <v>49</v>
      </c>
      <c r="C20" s="342" t="s">
        <v>50</v>
      </c>
      <c r="D20" s="338" t="s">
        <v>78</v>
      </c>
      <c r="E20" s="339" t="s">
        <v>152</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93.7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25.5" customHeight="1">
      <c r="A22" s="333">
        <v>9</v>
      </c>
      <c r="B22" s="346"/>
      <c r="C22" s="342" t="s">
        <v>51</v>
      </c>
      <c r="D22" s="338" t="s">
        <v>79</v>
      </c>
      <c r="E22" s="339" t="s">
        <v>152</v>
      </c>
      <c r="F22" s="340" t="s">
        <v>156</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90.75" customHeight="1">
      <c r="A23" s="333"/>
      <c r="B23" s="335"/>
      <c r="C23" s="342"/>
      <c r="D23" s="338"/>
      <c r="E23" s="339"/>
      <c r="F23" s="340"/>
      <c r="G23" s="22"/>
      <c r="H23" s="23"/>
      <c r="I23" s="23"/>
      <c r="J23" s="23"/>
      <c r="K23" s="24"/>
      <c r="L23" s="25"/>
      <c r="M23" s="23"/>
      <c r="N23" s="23"/>
      <c r="O23" s="24"/>
      <c r="P23" s="26"/>
      <c r="Q23" s="23"/>
      <c r="R23" s="23"/>
      <c r="S23" s="27">
        <v>3</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341" t="s">
        <v>52</v>
      </c>
      <c r="C24" s="342" t="s">
        <v>53</v>
      </c>
      <c r="D24" s="338" t="s">
        <v>72</v>
      </c>
      <c r="E24" s="339" t="s">
        <v>152</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8.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334" t="s">
        <v>54</v>
      </c>
      <c r="C26" s="342" t="s">
        <v>55</v>
      </c>
      <c r="D26" s="338" t="s">
        <v>109</v>
      </c>
      <c r="E26" s="339" t="s">
        <v>152</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69"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334" t="s">
        <v>56</v>
      </c>
      <c r="C28" s="342" t="s">
        <v>57</v>
      </c>
      <c r="D28" s="338" t="s">
        <v>141</v>
      </c>
      <c r="E28" s="339" t="s">
        <v>152</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86.25" customHeight="1">
      <c r="A29" s="333"/>
      <c r="B29" s="346"/>
      <c r="C29" s="342"/>
      <c r="D29" s="338"/>
      <c r="E29" s="339"/>
      <c r="F29" s="340"/>
      <c r="G29" s="22"/>
      <c r="H29" s="23"/>
      <c r="I29" s="23"/>
      <c r="J29" s="23"/>
      <c r="K29" s="24">
        <v>4</v>
      </c>
      <c r="L29" s="25"/>
      <c r="M29" s="23"/>
      <c r="N29" s="23"/>
      <c r="O29" s="24">
        <v>4</v>
      </c>
      <c r="P29" s="26"/>
      <c r="Q29" s="23"/>
      <c r="R29" s="23"/>
      <c r="S29" s="27">
        <v>4</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346"/>
      <c r="C30" s="342" t="s">
        <v>58</v>
      </c>
      <c r="D30" s="338" t="s">
        <v>80</v>
      </c>
      <c r="E30" s="339" t="s">
        <v>152</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69.75" customHeight="1">
      <c r="A31" s="333"/>
      <c r="B31" s="346"/>
      <c r="C31" s="342"/>
      <c r="D31" s="338"/>
      <c r="E31" s="339"/>
      <c r="F31" s="340"/>
      <c r="G31" s="22"/>
      <c r="H31" s="23"/>
      <c r="I31" s="23"/>
      <c r="J31" s="23"/>
      <c r="K31" s="24">
        <v>4</v>
      </c>
      <c r="L31" s="25"/>
      <c r="M31" s="23"/>
      <c r="N31" s="23"/>
      <c r="O31" s="24">
        <v>4</v>
      </c>
      <c r="P31" s="26"/>
      <c r="Q31" s="23"/>
      <c r="R31" s="23"/>
      <c r="S31" s="27">
        <v>4</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348" t="s">
        <v>84</v>
      </c>
      <c r="C32" s="342" t="s">
        <v>59</v>
      </c>
      <c r="D32" s="338" t="s">
        <v>81</v>
      </c>
      <c r="E32" s="339" t="s">
        <v>152</v>
      </c>
      <c r="F32" s="340" t="s">
        <v>111</v>
      </c>
      <c r="G32" s="29"/>
      <c r="H32" s="30"/>
      <c r="I32" s="30"/>
      <c r="J32" s="30"/>
      <c r="K32" s="31"/>
      <c r="L32" s="32"/>
      <c r="M32" s="30"/>
      <c r="N32" s="30"/>
      <c r="O32" s="31"/>
      <c r="P32" s="33"/>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33"/>
      <c r="B33" s="349"/>
      <c r="C33" s="342"/>
      <c r="D33" s="338"/>
      <c r="E33" s="339"/>
      <c r="F33" s="34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349"/>
      <c r="C34" s="342" t="s">
        <v>60</v>
      </c>
      <c r="D34" s="338" t="s">
        <v>66</v>
      </c>
      <c r="E34" s="339" t="s">
        <v>152</v>
      </c>
      <c r="F34" s="340" t="s">
        <v>112</v>
      </c>
      <c r="G34" s="29"/>
      <c r="H34" s="30"/>
      <c r="I34" s="30"/>
      <c r="J34" s="30"/>
      <c r="K34" s="31"/>
      <c r="L34" s="32"/>
      <c r="M34" s="30"/>
      <c r="N34" s="30"/>
      <c r="O34" s="31"/>
      <c r="P34" s="33"/>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40.5" customHeight="1">
      <c r="A35" s="333"/>
      <c r="B35" s="350"/>
      <c r="C35" s="342"/>
      <c r="D35" s="338"/>
      <c r="E35" s="339"/>
      <c r="F35" s="34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334" t="s">
        <v>61</v>
      </c>
      <c r="C36" s="342" t="s">
        <v>62</v>
      </c>
      <c r="D36" s="338" t="s">
        <v>82</v>
      </c>
      <c r="E36" s="339" t="s">
        <v>152</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72"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346"/>
      <c r="C38" s="342" t="s">
        <v>63</v>
      </c>
      <c r="D38" s="338" t="s">
        <v>83</v>
      </c>
      <c r="E38" s="339" t="s">
        <v>152</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2"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341" t="s">
        <v>96</v>
      </c>
      <c r="C40" s="344" t="s">
        <v>87</v>
      </c>
      <c r="D40" s="338" t="s">
        <v>67</v>
      </c>
      <c r="E40" s="339" t="s">
        <v>152</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52.5" customHeight="1">
      <c r="A41" s="333"/>
      <c r="B41" s="341"/>
      <c r="C41" s="344"/>
      <c r="D41" s="338"/>
      <c r="E41" s="339"/>
      <c r="F41" s="340"/>
      <c r="G41" s="22"/>
      <c r="H41" s="23"/>
      <c r="I41" s="23"/>
      <c r="J41" s="23"/>
      <c r="K41" s="24"/>
      <c r="L41" s="25"/>
      <c r="M41" s="23"/>
      <c r="N41" s="23"/>
      <c r="O41" s="24"/>
      <c r="P41" s="26"/>
      <c r="Q41" s="23"/>
      <c r="R41" s="23"/>
      <c r="S41" s="27">
        <v>2</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341" t="s">
        <v>97</v>
      </c>
      <c r="C42" s="336" t="s">
        <v>88</v>
      </c>
      <c r="D42" s="338" t="s">
        <v>86</v>
      </c>
      <c r="E42" s="339" t="s">
        <v>152</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50.2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341" t="s">
        <v>98</v>
      </c>
      <c r="C44" s="336" t="s">
        <v>89</v>
      </c>
      <c r="D44" s="345" t="s">
        <v>90</v>
      </c>
      <c r="E44" s="339" t="s">
        <v>152</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20.149999999999999" customHeight="1">
      <c r="A45" s="33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341" t="s">
        <v>99</v>
      </c>
      <c r="C46" s="342" t="s">
        <v>146</v>
      </c>
      <c r="D46" s="338" t="s">
        <v>93</v>
      </c>
      <c r="E46" s="339" t="s">
        <v>152</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68.25" customHeight="1">
      <c r="A47" s="333"/>
      <c r="B47" s="341"/>
      <c r="C47" s="342"/>
      <c r="D47" s="338"/>
      <c r="E47" s="339"/>
      <c r="F47" s="340"/>
      <c r="G47" s="22"/>
      <c r="H47" s="23"/>
      <c r="I47" s="23"/>
      <c r="J47" s="23"/>
      <c r="K47" s="24"/>
      <c r="L47" s="25"/>
      <c r="M47" s="23"/>
      <c r="N47" s="23"/>
      <c r="O47" s="24"/>
      <c r="P47" s="26"/>
      <c r="Q47" s="23">
        <v>2</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341" t="s">
        <v>102</v>
      </c>
      <c r="C48" s="342" t="s">
        <v>147</v>
      </c>
      <c r="D48" s="338" t="s">
        <v>68</v>
      </c>
      <c r="E48" s="339" t="s">
        <v>152</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0.149999999999999" customHeight="1">
      <c r="A49" s="333"/>
      <c r="B49" s="341"/>
      <c r="C49" s="342"/>
      <c r="D49" s="338"/>
      <c r="E49" s="339"/>
      <c r="F49" s="340"/>
      <c r="G49" s="22"/>
      <c r="H49" s="23"/>
      <c r="I49" s="23"/>
      <c r="J49" s="23"/>
      <c r="K49" s="24"/>
      <c r="L49" s="25">
        <v>2</v>
      </c>
      <c r="M49" s="23"/>
      <c r="N49" s="23"/>
      <c r="O49" s="24"/>
      <c r="P49" s="26">
        <v>2</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0" customHeight="1">
      <c r="A50" s="333">
        <v>23</v>
      </c>
      <c r="B50" s="341" t="s">
        <v>100</v>
      </c>
      <c r="C50" s="342" t="s">
        <v>148</v>
      </c>
      <c r="D50" s="338" t="s">
        <v>91</v>
      </c>
      <c r="E50" s="339" t="s">
        <v>152</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2</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0" customHeight="1">
      <c r="A52" s="333">
        <v>24</v>
      </c>
      <c r="B52" s="341" t="s">
        <v>100</v>
      </c>
      <c r="C52" s="342" t="s">
        <v>148</v>
      </c>
      <c r="D52" s="338" t="s">
        <v>144</v>
      </c>
      <c r="E52" s="339" t="s">
        <v>152</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20.149999999999999" customHeight="1">
      <c r="A53" s="333"/>
      <c r="B53" s="341"/>
      <c r="C53" s="342"/>
      <c r="D53" s="338"/>
      <c r="E53" s="339"/>
      <c r="F53" s="340"/>
      <c r="G53" s="22"/>
      <c r="H53" s="23"/>
      <c r="I53" s="23"/>
      <c r="J53" s="23"/>
      <c r="K53" s="24"/>
      <c r="L53" s="25"/>
      <c r="M53" s="23"/>
      <c r="N53" s="23"/>
      <c r="O53" s="24"/>
      <c r="P53" s="26"/>
      <c r="Q53" s="23">
        <v>3</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10" customHeight="1">
      <c r="A54" s="333">
        <v>25</v>
      </c>
      <c r="B54" s="341" t="s">
        <v>100</v>
      </c>
      <c r="C54" s="342" t="s">
        <v>148</v>
      </c>
      <c r="D54" s="338" t="s">
        <v>92</v>
      </c>
      <c r="E54" s="339" t="s">
        <v>152</v>
      </c>
      <c r="F54" s="340" t="s">
        <v>120</v>
      </c>
      <c r="G54" s="29"/>
      <c r="H54" s="30"/>
      <c r="I54" s="30"/>
      <c r="J54" s="30"/>
      <c r="K54" s="31"/>
      <c r="L54" s="32"/>
      <c r="M54" s="30"/>
      <c r="N54" s="30"/>
      <c r="O54" s="31"/>
      <c r="P54" s="33"/>
      <c r="Q54" s="30"/>
      <c r="R54" s="30">
        <v>1</v>
      </c>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c r="R55" s="23">
        <v>2</v>
      </c>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10" customHeight="1">
      <c r="A56" s="333">
        <v>26</v>
      </c>
      <c r="B56" s="341" t="s">
        <v>101</v>
      </c>
      <c r="C56" s="342" t="s">
        <v>149</v>
      </c>
      <c r="D56" s="338" t="s">
        <v>94</v>
      </c>
      <c r="E56" s="339" t="s">
        <v>152</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10" customHeight="1">
      <c r="A58" s="333">
        <v>27</v>
      </c>
      <c r="B58" s="341" t="s">
        <v>101</v>
      </c>
      <c r="C58" s="342" t="s">
        <v>149</v>
      </c>
      <c r="D58" s="338" t="s">
        <v>95</v>
      </c>
      <c r="E58" s="339" t="s">
        <v>152</v>
      </c>
      <c r="F58" s="340" t="s">
        <v>105</v>
      </c>
      <c r="G58" s="29"/>
      <c r="H58" s="30"/>
      <c r="I58" s="30"/>
      <c r="J58" s="30"/>
      <c r="K58" s="31"/>
      <c r="L58" s="32"/>
      <c r="M58" s="30"/>
      <c r="N58" s="30"/>
      <c r="O58" s="31"/>
      <c r="P58" s="33"/>
      <c r="Q58" s="30"/>
      <c r="R58" s="30"/>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0" customHeight="1">
      <c r="A60" s="333">
        <v>28</v>
      </c>
      <c r="B60" s="334" t="s">
        <v>64</v>
      </c>
      <c r="C60" s="336" t="s">
        <v>85</v>
      </c>
      <c r="D60" s="338" t="s">
        <v>73</v>
      </c>
      <c r="E60" s="339" t="s">
        <v>152</v>
      </c>
      <c r="F60" s="340" t="s">
        <v>122</v>
      </c>
      <c r="G60" s="29"/>
      <c r="H60" s="30"/>
      <c r="I60" s="30"/>
      <c r="J60" s="30"/>
      <c r="K60" s="31"/>
      <c r="L60" s="32"/>
      <c r="M60" s="30"/>
      <c r="N60" s="30"/>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c r="J61" s="23"/>
      <c r="K61" s="24"/>
      <c r="L61" s="25"/>
      <c r="M61" s="23"/>
      <c r="N61" s="23"/>
      <c r="O61" s="24"/>
      <c r="P61" s="26"/>
      <c r="Q61" s="23">
        <v>4</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BG62" si="0">COUNTIF(G6:G61,1)+COUNTIF(G6:G61,5)</f>
        <v>0</v>
      </c>
      <c r="H62" s="97">
        <f t="shared" si="0"/>
        <v>0</v>
      </c>
      <c r="I62" s="97">
        <f t="shared" si="0"/>
        <v>0</v>
      </c>
      <c r="J62" s="97">
        <f t="shared" si="0"/>
        <v>0</v>
      </c>
      <c r="K62" s="98">
        <f t="shared" si="0"/>
        <v>5</v>
      </c>
      <c r="L62" s="99">
        <f t="shared" si="0"/>
        <v>1</v>
      </c>
      <c r="M62" s="97">
        <f t="shared" si="0"/>
        <v>0</v>
      </c>
      <c r="N62" s="97">
        <f t="shared" si="0"/>
        <v>0</v>
      </c>
      <c r="O62" s="98">
        <f t="shared" si="0"/>
        <v>5</v>
      </c>
      <c r="P62" s="100">
        <f t="shared" si="0"/>
        <v>2</v>
      </c>
      <c r="Q62" s="97">
        <f t="shared" si="0"/>
        <v>3</v>
      </c>
      <c r="R62" s="97">
        <f t="shared" si="0"/>
        <v>2</v>
      </c>
      <c r="S62" s="101">
        <f t="shared" si="0"/>
        <v>9</v>
      </c>
      <c r="T62" s="96">
        <f t="shared" si="0"/>
        <v>6</v>
      </c>
      <c r="U62" s="97">
        <f t="shared" si="0"/>
        <v>6</v>
      </c>
      <c r="V62" s="97">
        <f t="shared" si="0"/>
        <v>7</v>
      </c>
      <c r="W62" s="97">
        <f t="shared" si="0"/>
        <v>3</v>
      </c>
      <c r="X62" s="98">
        <f t="shared" si="0"/>
        <v>9</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si="0"/>
        <v>5</v>
      </c>
      <c r="AN62" s="97">
        <f t="shared" si="0"/>
        <v>5</v>
      </c>
      <c r="AO62" s="102">
        <f t="shared" si="0"/>
        <v>10</v>
      </c>
      <c r="AP62" s="99">
        <f t="shared" si="0"/>
        <v>7</v>
      </c>
      <c r="AQ62" s="97">
        <f t="shared" si="0"/>
        <v>5</v>
      </c>
      <c r="AR62" s="97">
        <f t="shared" si="0"/>
        <v>4</v>
      </c>
      <c r="AS62" s="97">
        <f t="shared" si="0"/>
        <v>2</v>
      </c>
      <c r="AT62" s="101">
        <f t="shared" si="0"/>
        <v>10</v>
      </c>
      <c r="AU62" s="100">
        <f t="shared" si="0"/>
        <v>6</v>
      </c>
      <c r="AV62" s="97">
        <f t="shared" si="0"/>
        <v>6</v>
      </c>
      <c r="AW62" s="97">
        <f t="shared" si="0"/>
        <v>5</v>
      </c>
      <c r="AX62" s="98">
        <f t="shared" si="0"/>
        <v>9</v>
      </c>
      <c r="AY62" s="100">
        <f t="shared" si="0"/>
        <v>6</v>
      </c>
      <c r="AZ62" s="97">
        <f t="shared" si="0"/>
        <v>4</v>
      </c>
      <c r="BA62" s="97">
        <f t="shared" si="0"/>
        <v>4</v>
      </c>
      <c r="BB62" s="102">
        <f t="shared" si="0"/>
        <v>9</v>
      </c>
      <c r="BC62" s="99">
        <f t="shared" si="0"/>
        <v>6</v>
      </c>
      <c r="BD62" s="97">
        <f t="shared" si="0"/>
        <v>4</v>
      </c>
      <c r="BE62" s="97">
        <f t="shared" si="0"/>
        <v>6</v>
      </c>
      <c r="BF62" s="97">
        <f t="shared" si="0"/>
        <v>1</v>
      </c>
      <c r="BG62" s="101">
        <f t="shared" si="0"/>
        <v>9</v>
      </c>
      <c r="BH62" s="130">
        <f>SUM(G62:BG62)</f>
        <v>265</v>
      </c>
      <c r="BI62" s="374">
        <f>BH63/BH62</f>
        <v>3.0188679245283019E-2</v>
      </c>
    </row>
    <row r="63" spans="1:61" ht="15" thickBot="1">
      <c r="F63" s="17" t="s">
        <v>29</v>
      </c>
      <c r="G63" s="103">
        <f t="shared" ref="G63:BG63" si="1">+(COUNTIF(G6:G61,2)+COUNTIF(G6:G61,3)*0.5)</f>
        <v>0</v>
      </c>
      <c r="H63" s="104">
        <f t="shared" si="1"/>
        <v>0</v>
      </c>
      <c r="I63" s="104">
        <f t="shared" si="1"/>
        <v>0</v>
      </c>
      <c r="J63" s="104">
        <f t="shared" si="1"/>
        <v>0</v>
      </c>
      <c r="K63" s="105">
        <f t="shared" si="1"/>
        <v>0</v>
      </c>
      <c r="L63" s="106">
        <f t="shared" si="1"/>
        <v>1</v>
      </c>
      <c r="M63" s="104">
        <f t="shared" si="1"/>
        <v>0</v>
      </c>
      <c r="N63" s="104">
        <f t="shared" si="1"/>
        <v>0</v>
      </c>
      <c r="O63" s="105">
        <f t="shared" si="1"/>
        <v>0</v>
      </c>
      <c r="P63" s="107">
        <f t="shared" si="1"/>
        <v>2</v>
      </c>
      <c r="Q63" s="104">
        <f t="shared" si="1"/>
        <v>1.5</v>
      </c>
      <c r="R63" s="104">
        <f t="shared" si="1"/>
        <v>2</v>
      </c>
      <c r="S63" s="108">
        <f t="shared" si="1"/>
        <v>1.5</v>
      </c>
      <c r="T63" s="103">
        <f t="shared" si="1"/>
        <v>0</v>
      </c>
      <c r="U63" s="104">
        <f t="shared" si="1"/>
        <v>0</v>
      </c>
      <c r="V63" s="104">
        <f t="shared" si="1"/>
        <v>0</v>
      </c>
      <c r="W63" s="104">
        <f t="shared" si="1"/>
        <v>0</v>
      </c>
      <c r="X63" s="105">
        <f t="shared" si="1"/>
        <v>0</v>
      </c>
      <c r="Y63" s="107">
        <f t="shared" si="1"/>
        <v>0</v>
      </c>
      <c r="Z63" s="104">
        <f t="shared" si="1"/>
        <v>0</v>
      </c>
      <c r="AA63" s="104">
        <f t="shared" si="1"/>
        <v>0</v>
      </c>
      <c r="AB63" s="105">
        <f t="shared" si="1"/>
        <v>0</v>
      </c>
      <c r="AC63" s="107">
        <f t="shared" si="1"/>
        <v>0</v>
      </c>
      <c r="AD63" s="104">
        <f t="shared" si="1"/>
        <v>0</v>
      </c>
      <c r="AE63" s="104">
        <f t="shared" si="1"/>
        <v>0</v>
      </c>
      <c r="AF63" s="108">
        <f t="shared" si="1"/>
        <v>0</v>
      </c>
      <c r="AG63" s="103">
        <f t="shared" si="1"/>
        <v>0</v>
      </c>
      <c r="AH63" s="104">
        <f t="shared" si="1"/>
        <v>0</v>
      </c>
      <c r="AI63" s="104">
        <f t="shared" si="1"/>
        <v>0</v>
      </c>
      <c r="AJ63" s="104">
        <f t="shared" si="1"/>
        <v>0</v>
      </c>
      <c r="AK63" s="105">
        <f t="shared" si="1"/>
        <v>0</v>
      </c>
      <c r="AL63" s="107">
        <f t="shared" si="1"/>
        <v>0</v>
      </c>
      <c r="AM63" s="104">
        <f t="shared" si="1"/>
        <v>0</v>
      </c>
      <c r="AN63" s="104">
        <f t="shared" si="1"/>
        <v>0</v>
      </c>
      <c r="AO63" s="109">
        <f t="shared" si="1"/>
        <v>0</v>
      </c>
      <c r="AP63" s="106">
        <f t="shared" si="1"/>
        <v>0</v>
      </c>
      <c r="AQ63" s="104">
        <f t="shared" si="1"/>
        <v>0</v>
      </c>
      <c r="AR63" s="104">
        <f t="shared" si="1"/>
        <v>0</v>
      </c>
      <c r="AS63" s="104">
        <f t="shared" si="1"/>
        <v>0</v>
      </c>
      <c r="AT63" s="108">
        <f t="shared" si="1"/>
        <v>0</v>
      </c>
      <c r="AU63" s="110">
        <f t="shared" si="1"/>
        <v>0</v>
      </c>
      <c r="AV63" s="111">
        <f t="shared" si="1"/>
        <v>0</v>
      </c>
      <c r="AW63" s="111">
        <f t="shared" si="1"/>
        <v>0</v>
      </c>
      <c r="AX63" s="112">
        <f t="shared" si="1"/>
        <v>0</v>
      </c>
      <c r="AY63" s="110">
        <f t="shared" si="1"/>
        <v>0</v>
      </c>
      <c r="AZ63" s="111">
        <f t="shared" si="1"/>
        <v>0</v>
      </c>
      <c r="BA63" s="111">
        <f t="shared" si="1"/>
        <v>0</v>
      </c>
      <c r="BB63" s="113">
        <f t="shared" si="1"/>
        <v>0</v>
      </c>
      <c r="BC63" s="106">
        <f t="shared" si="1"/>
        <v>0</v>
      </c>
      <c r="BD63" s="104">
        <f t="shared" si="1"/>
        <v>0</v>
      </c>
      <c r="BE63" s="104">
        <f t="shared" si="1"/>
        <v>0</v>
      </c>
      <c r="BF63" s="104">
        <f t="shared" si="1"/>
        <v>0</v>
      </c>
      <c r="BG63" s="108">
        <f t="shared" si="1"/>
        <v>0</v>
      </c>
      <c r="BH63" s="131">
        <f>SUM(G63:BG63)</f>
        <v>8</v>
      </c>
      <c r="BI63" s="374"/>
    </row>
    <row r="64" spans="1:61" ht="14.5">
      <c r="F64" s="17" t="s">
        <v>30</v>
      </c>
      <c r="G64" s="321">
        <f>IF(SUM(G62:K62)=0,0,SUM(G63:K63)/SUM(G62:K62))</f>
        <v>0</v>
      </c>
      <c r="H64" s="322"/>
      <c r="I64" s="322"/>
      <c r="J64" s="322"/>
      <c r="K64" s="326"/>
      <c r="L64" s="327">
        <f>IF(SUM(L62:O62)=0,0,SUM(L63:O63)/SUM(L62:O62))</f>
        <v>0.16666666666666666</v>
      </c>
      <c r="M64" s="322"/>
      <c r="N64" s="322"/>
      <c r="O64" s="326"/>
      <c r="P64" s="327">
        <f>IF(SUM(P62:S62)=0,0,SUM(P63:S63)/SUM(P62:S62))</f>
        <v>0.4375</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22"/>
      <c r="AE64" s="322"/>
      <c r="AF64" s="323"/>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0.29629629629629628</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3.0188679245283019E-2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49"/>
      <c r="C67" s="49"/>
      <c r="D67" s="49"/>
      <c r="E67" s="49"/>
      <c r="F67" s="50" t="s">
        <v>42</v>
      </c>
      <c r="G67" s="294">
        <f>SUM(G62:K62)</f>
        <v>5</v>
      </c>
      <c r="H67" s="295"/>
      <c r="I67" s="295"/>
      <c r="J67" s="295"/>
      <c r="K67" s="296"/>
      <c r="L67" s="297">
        <f>G67+SUM(L62:O62)</f>
        <v>11</v>
      </c>
      <c r="M67" s="295"/>
      <c r="N67" s="295"/>
      <c r="O67" s="296"/>
      <c r="P67" s="297">
        <f>L67+SUM(P62:S62)</f>
        <v>27</v>
      </c>
      <c r="Q67" s="295"/>
      <c r="R67" s="295"/>
      <c r="S67" s="298"/>
      <c r="T67" s="294">
        <f>P67+SUM(T62:X62)</f>
        <v>58</v>
      </c>
      <c r="U67" s="295"/>
      <c r="V67" s="295"/>
      <c r="W67" s="296"/>
      <c r="X67" s="297">
        <f>T67+SUM(Y62:AB62)</f>
        <v>86</v>
      </c>
      <c r="Y67" s="295"/>
      <c r="Z67" s="295"/>
      <c r="AA67" s="295"/>
      <c r="AB67" s="296"/>
      <c r="AC67" s="297">
        <f>X67+SUM(AC62:AF62)</f>
        <v>109</v>
      </c>
      <c r="AD67" s="295"/>
      <c r="AE67" s="295"/>
      <c r="AF67" s="298"/>
      <c r="AG67" s="294">
        <f>AC67+SUM(AG62:AK62)</f>
        <v>135</v>
      </c>
      <c r="AH67" s="295"/>
      <c r="AI67" s="295"/>
      <c r="AJ67" s="295"/>
      <c r="AK67" s="296"/>
      <c r="AL67" s="297">
        <f>AG67+SUM(AL62:AO62)</f>
        <v>162</v>
      </c>
      <c r="AM67" s="295"/>
      <c r="AN67" s="295"/>
      <c r="AO67" s="296"/>
      <c r="AP67" s="297">
        <f>AL67+SUM(AP62:AT62)</f>
        <v>190</v>
      </c>
      <c r="AQ67" s="295"/>
      <c r="AR67" s="295"/>
      <c r="AS67" s="298"/>
      <c r="AT67" s="294">
        <f>AP67+SUM(AU62:AX62)</f>
        <v>216</v>
      </c>
      <c r="AU67" s="295"/>
      <c r="AV67" s="295"/>
      <c r="AW67" s="295"/>
      <c r="AX67" s="296"/>
      <c r="AY67" s="297">
        <f>AT67+SUM(AY62:BB62)</f>
        <v>239</v>
      </c>
      <c r="AZ67" s="295"/>
      <c r="BA67" s="295"/>
      <c r="BB67" s="296"/>
      <c r="BC67" s="297">
        <f>AY67+SUM(BC62:BG62)</f>
        <v>265</v>
      </c>
      <c r="BD67" s="295"/>
      <c r="BE67" s="295"/>
      <c r="BF67" s="298"/>
      <c r="BG67" s="57"/>
      <c r="BH67" s="51"/>
    </row>
    <row r="68" spans="1:60" ht="13" thickBot="1">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c r="F69" s="371" t="s">
        <v>133</v>
      </c>
      <c r="G69" s="300">
        <f>SUM(G63:S63)</f>
        <v>8</v>
      </c>
      <c r="H69" s="301"/>
      <c r="I69" s="301"/>
      <c r="J69" s="301"/>
      <c r="K69" s="301"/>
      <c r="L69" s="304">
        <f>G69/G71</f>
        <v>0.29629629629629628</v>
      </c>
      <c r="M69" s="304"/>
      <c r="N69" s="304"/>
      <c r="O69" s="305"/>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372"/>
      <c r="G70" s="302"/>
      <c r="H70" s="303"/>
      <c r="I70" s="303"/>
      <c r="J70" s="303"/>
      <c r="K70" s="303"/>
      <c r="L70" s="306"/>
      <c r="M70" s="306"/>
      <c r="N70" s="306"/>
      <c r="O70" s="307"/>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372"/>
      <c r="G71" s="310">
        <f>SUM(G62:S62)</f>
        <v>27</v>
      </c>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ht="13" thickBot="1">
      <c r="F72" s="373"/>
      <c r="G72" s="311"/>
      <c r="H72" s="312"/>
      <c r="I72" s="312"/>
      <c r="J72" s="312"/>
      <c r="K72" s="312"/>
      <c r="L72" s="308"/>
      <c r="M72" s="308"/>
      <c r="N72" s="308"/>
      <c r="O72" s="30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363">
        <f>G64</f>
        <v>0</v>
      </c>
      <c r="H78" s="364"/>
      <c r="I78" s="364"/>
      <c r="J78" s="364"/>
      <c r="K78" s="365"/>
      <c r="L78" s="366">
        <f>L64</f>
        <v>0.16666666666666666</v>
      </c>
      <c r="M78" s="364"/>
      <c r="N78" s="364"/>
      <c r="O78" s="365"/>
      <c r="P78" s="366">
        <f>P64</f>
        <v>0.4375</v>
      </c>
      <c r="Q78" s="364"/>
      <c r="R78" s="364"/>
      <c r="S78" s="367"/>
      <c r="T78" s="363">
        <f>T64</f>
        <v>0</v>
      </c>
      <c r="U78" s="368"/>
      <c r="V78" s="368"/>
      <c r="W78" s="368"/>
      <c r="X78" s="369"/>
      <c r="Y78" s="366">
        <f>Y64</f>
        <v>0</v>
      </c>
      <c r="Z78" s="364"/>
      <c r="AA78" s="364"/>
      <c r="AB78" s="365"/>
      <c r="AC78" s="366">
        <f>AC64</f>
        <v>0</v>
      </c>
      <c r="AD78" s="364"/>
      <c r="AE78" s="364"/>
      <c r="AF78" s="367"/>
      <c r="AG78" s="359">
        <f>AG64</f>
        <v>0</v>
      </c>
      <c r="AH78" s="360"/>
      <c r="AI78" s="360"/>
      <c r="AJ78" s="360"/>
      <c r="AK78" s="360"/>
      <c r="AL78" s="361">
        <f>AL64</f>
        <v>0</v>
      </c>
      <c r="AM78" s="360"/>
      <c r="AN78" s="360"/>
      <c r="AO78" s="360"/>
      <c r="AP78" s="366">
        <f>AP64</f>
        <v>0</v>
      </c>
      <c r="AQ78" s="368"/>
      <c r="AR78" s="368"/>
      <c r="AS78" s="368"/>
      <c r="AT78" s="370"/>
      <c r="AU78" s="359">
        <f>AU64</f>
        <v>0</v>
      </c>
      <c r="AV78" s="360"/>
      <c r="AW78" s="360"/>
      <c r="AX78" s="360"/>
      <c r="AY78" s="361">
        <f>AY64</f>
        <v>0</v>
      </c>
      <c r="AZ78" s="360"/>
      <c r="BA78" s="360"/>
      <c r="BB78" s="360"/>
      <c r="BC78" s="361">
        <f>BC64</f>
        <v>0</v>
      </c>
      <c r="BD78" s="360"/>
      <c r="BE78" s="360"/>
      <c r="BF78" s="360"/>
      <c r="BG78" s="362"/>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8:AX78"/>
    <mergeCell ref="AY78:BB78"/>
    <mergeCell ref="BC78:BG78"/>
    <mergeCell ref="G78:K78"/>
    <mergeCell ref="L78:O78"/>
    <mergeCell ref="P78:S78"/>
    <mergeCell ref="T78:X78"/>
    <mergeCell ref="Y78:AB78"/>
    <mergeCell ref="AC78:AF78"/>
    <mergeCell ref="AG78:AK78"/>
    <mergeCell ref="AL78:AO78"/>
    <mergeCell ref="AP78:AT78"/>
    <mergeCell ref="C1:C4"/>
    <mergeCell ref="A6:A7"/>
    <mergeCell ref="B6:B13"/>
    <mergeCell ref="C6:C7"/>
    <mergeCell ref="D6:D7"/>
    <mergeCell ref="E6:E7"/>
    <mergeCell ref="A10:A11"/>
    <mergeCell ref="C10:C11"/>
    <mergeCell ref="D10:D11"/>
    <mergeCell ref="E10:E11"/>
    <mergeCell ref="F10:F11"/>
    <mergeCell ref="A12:A13"/>
    <mergeCell ref="C12:C13"/>
    <mergeCell ref="D12:D13"/>
    <mergeCell ref="E12:E13"/>
    <mergeCell ref="F12:F13"/>
    <mergeCell ref="F6:F7"/>
    <mergeCell ref="A8:A9"/>
    <mergeCell ref="C8:C9"/>
    <mergeCell ref="D8:D9"/>
    <mergeCell ref="E8:E9"/>
    <mergeCell ref="F8:F9"/>
    <mergeCell ref="F16:F17"/>
    <mergeCell ref="A18:A19"/>
    <mergeCell ref="C18:C19"/>
    <mergeCell ref="D18:D19"/>
    <mergeCell ref="E18:E19"/>
    <mergeCell ref="F18:F19"/>
    <mergeCell ref="A14:A15"/>
    <mergeCell ref="B14:B19"/>
    <mergeCell ref="C14:C15"/>
    <mergeCell ref="D14:D15"/>
    <mergeCell ref="E14:E15"/>
    <mergeCell ref="F14:F15"/>
    <mergeCell ref="A16:A17"/>
    <mergeCell ref="C16:C17"/>
    <mergeCell ref="D16:D17"/>
    <mergeCell ref="E16:E17"/>
    <mergeCell ref="A20:A21"/>
    <mergeCell ref="B20:B23"/>
    <mergeCell ref="C20:C21"/>
    <mergeCell ref="D20:D21"/>
    <mergeCell ref="E20:E21"/>
    <mergeCell ref="F20:F21"/>
    <mergeCell ref="A22:A23"/>
    <mergeCell ref="C22:C23"/>
    <mergeCell ref="D22:D23"/>
    <mergeCell ref="E22:E23"/>
    <mergeCell ref="A26:A27"/>
    <mergeCell ref="B26:B27"/>
    <mergeCell ref="C26:C27"/>
    <mergeCell ref="D26:D27"/>
    <mergeCell ref="E26:E27"/>
    <mergeCell ref="F26:F27"/>
    <mergeCell ref="F22:F23"/>
    <mergeCell ref="A24:A25"/>
    <mergeCell ref="B24:B25"/>
    <mergeCell ref="C24:C25"/>
    <mergeCell ref="D24:D25"/>
    <mergeCell ref="E24:E25"/>
    <mergeCell ref="F24:F25"/>
    <mergeCell ref="A28:A29"/>
    <mergeCell ref="B28:B31"/>
    <mergeCell ref="C28:C29"/>
    <mergeCell ref="D28:D29"/>
    <mergeCell ref="E28:E29"/>
    <mergeCell ref="F28:F29"/>
    <mergeCell ref="A30:A31"/>
    <mergeCell ref="C30:C31"/>
    <mergeCell ref="D30:D31"/>
    <mergeCell ref="E30:E31"/>
    <mergeCell ref="F30:F31"/>
    <mergeCell ref="A32:A33"/>
    <mergeCell ref="B32:B35"/>
    <mergeCell ref="C32:C33"/>
    <mergeCell ref="D32:D33"/>
    <mergeCell ref="E32:E33"/>
    <mergeCell ref="F32:F33"/>
    <mergeCell ref="A34:A35"/>
    <mergeCell ref="C34:C35"/>
    <mergeCell ref="D34:D35"/>
    <mergeCell ref="E34:E35"/>
    <mergeCell ref="F34:F35"/>
    <mergeCell ref="A36:A37"/>
    <mergeCell ref="B36:B39"/>
    <mergeCell ref="C36:C37"/>
    <mergeCell ref="D36:D37"/>
    <mergeCell ref="E36:E37"/>
    <mergeCell ref="F36:F37"/>
    <mergeCell ref="A38:A39"/>
    <mergeCell ref="C38:C39"/>
    <mergeCell ref="D38:D39"/>
    <mergeCell ref="E38:E39"/>
    <mergeCell ref="F38:F39"/>
    <mergeCell ref="A40:A41"/>
    <mergeCell ref="B40:B41"/>
    <mergeCell ref="C40:C41"/>
    <mergeCell ref="D40:D41"/>
    <mergeCell ref="E40:E41"/>
    <mergeCell ref="F40:F41"/>
    <mergeCell ref="A44:A45"/>
    <mergeCell ref="B44:B45"/>
    <mergeCell ref="C44:C45"/>
    <mergeCell ref="D44:D45"/>
    <mergeCell ref="E44:E45"/>
    <mergeCell ref="F44:F45"/>
    <mergeCell ref="A42:A43"/>
    <mergeCell ref="B42:B43"/>
    <mergeCell ref="C42:C43"/>
    <mergeCell ref="D42:D43"/>
    <mergeCell ref="E42:E43"/>
    <mergeCell ref="F42:F43"/>
    <mergeCell ref="A48:A49"/>
    <mergeCell ref="B48:B49"/>
    <mergeCell ref="C48:C49"/>
    <mergeCell ref="D48:D49"/>
    <mergeCell ref="E48:E49"/>
    <mergeCell ref="F48:F49"/>
    <mergeCell ref="A46:A47"/>
    <mergeCell ref="B46:B47"/>
    <mergeCell ref="C46:C47"/>
    <mergeCell ref="D46:D47"/>
    <mergeCell ref="E46:E47"/>
    <mergeCell ref="F46:F47"/>
    <mergeCell ref="A52:A53"/>
    <mergeCell ref="B52:B53"/>
    <mergeCell ref="C52:C53"/>
    <mergeCell ref="D52:D53"/>
    <mergeCell ref="E52:E53"/>
    <mergeCell ref="F52:F53"/>
    <mergeCell ref="A50:A51"/>
    <mergeCell ref="B50:B51"/>
    <mergeCell ref="C50:C51"/>
    <mergeCell ref="D50:D51"/>
    <mergeCell ref="E50:E51"/>
    <mergeCell ref="F50:F51"/>
    <mergeCell ref="A56:A57"/>
    <mergeCell ref="B56:B57"/>
    <mergeCell ref="C56:C57"/>
    <mergeCell ref="D56:D57"/>
    <mergeCell ref="E56:E57"/>
    <mergeCell ref="F56:F57"/>
    <mergeCell ref="A54:A55"/>
    <mergeCell ref="B54:B55"/>
    <mergeCell ref="C54:C55"/>
    <mergeCell ref="D54:D55"/>
    <mergeCell ref="E54:E55"/>
    <mergeCell ref="F54:F55"/>
    <mergeCell ref="A60:A61"/>
    <mergeCell ref="B60:B61"/>
    <mergeCell ref="C60:C61"/>
    <mergeCell ref="D60:D61"/>
    <mergeCell ref="E60:E61"/>
    <mergeCell ref="F60:F61"/>
    <mergeCell ref="A58:A59"/>
    <mergeCell ref="B58:B59"/>
    <mergeCell ref="C58:C59"/>
    <mergeCell ref="D58:D59"/>
    <mergeCell ref="E58:E59"/>
    <mergeCell ref="F58:F59"/>
    <mergeCell ref="AU64:AX64"/>
    <mergeCell ref="AY64:BB64"/>
    <mergeCell ref="BC64:BG64"/>
    <mergeCell ref="G65:S65"/>
    <mergeCell ref="T65:AF65"/>
    <mergeCell ref="AG65:AT65"/>
    <mergeCell ref="AU65:BG65"/>
    <mergeCell ref="BI62:BI63"/>
    <mergeCell ref="G64:K64"/>
    <mergeCell ref="L64:O64"/>
    <mergeCell ref="P64:S64"/>
    <mergeCell ref="T64:X64"/>
    <mergeCell ref="Y64:AB64"/>
    <mergeCell ref="AC64:AF64"/>
    <mergeCell ref="AG64:AK64"/>
    <mergeCell ref="AL64:AO64"/>
    <mergeCell ref="AP64:AT64"/>
    <mergeCell ref="AT67:AX67"/>
    <mergeCell ref="AY67:BB67"/>
    <mergeCell ref="BC67:BF67"/>
    <mergeCell ref="F69:F72"/>
    <mergeCell ref="G69:K70"/>
    <mergeCell ref="L69:O72"/>
    <mergeCell ref="G71:K72"/>
    <mergeCell ref="G66:BG66"/>
    <mergeCell ref="G67:K67"/>
    <mergeCell ref="L67:O67"/>
    <mergeCell ref="P67:S67"/>
    <mergeCell ref="T67:W67"/>
    <mergeCell ref="X67:AB67"/>
    <mergeCell ref="AC67:AF67"/>
    <mergeCell ref="AG67:AK67"/>
    <mergeCell ref="AL67:AO67"/>
    <mergeCell ref="AP67:AS67"/>
  </mergeCells>
  <conditionalFormatting sqref="G64:G66">
    <cfRule type="cellIs" dxfId="1436" priority="368" stopIfTrue="1" operator="greaterThan">
      <formula>0.95</formula>
    </cfRule>
    <cfRule type="cellIs" dxfId="1435" priority="369" stopIfTrue="1" operator="between">
      <formula>0.9</formula>
      <formula>0.95</formula>
    </cfRule>
    <cfRule type="cellIs" dxfId="1434" priority="370" stopIfTrue="1" operator="lessThan">
      <formula>0.9</formula>
    </cfRule>
  </conditionalFormatting>
  <conditionalFormatting sqref="G69 L69 G71">
    <cfRule type="cellIs" dxfId="1433" priority="289" stopIfTrue="1" operator="equal">
      <formula>1</formula>
    </cfRule>
    <cfRule type="cellIs" dxfId="1432" priority="290" stopIfTrue="1" operator="equal">
      <formula>2</formula>
    </cfRule>
    <cfRule type="cellIs" dxfId="1431" priority="291" stopIfTrue="1" operator="equal">
      <formula>3</formula>
    </cfRule>
  </conditionalFormatting>
  <conditionalFormatting sqref="G6:S6">
    <cfRule type="cellIs" dxfId="1430" priority="61" stopIfTrue="1" operator="equal">
      <formula>1</formula>
    </cfRule>
    <cfRule type="cellIs" dxfId="1429" priority="62" stopIfTrue="1" operator="equal">
      <formula>5</formula>
    </cfRule>
    <cfRule type="cellIs" dxfId="1428" priority="66" stopIfTrue="1" operator="equal">
      <formula>1</formula>
    </cfRule>
    <cfRule type="cellIs" dxfId="1427" priority="67" stopIfTrue="1" operator="equal">
      <formula>5</formula>
    </cfRule>
    <cfRule type="cellIs" dxfId="1426" priority="71" stopIfTrue="1" operator="equal">
      <formula>1</formula>
    </cfRule>
    <cfRule type="cellIs" dxfId="1425" priority="72" stopIfTrue="1" operator="equal">
      <formula>5</formula>
    </cfRule>
  </conditionalFormatting>
  <conditionalFormatting sqref="G6:S7">
    <cfRule type="cellIs" dxfId="1424" priority="73" stopIfTrue="1" operator="equal">
      <formula>2</formula>
    </cfRule>
    <cfRule type="cellIs" dxfId="1423" priority="74" stopIfTrue="1" operator="equal">
      <formula>3</formula>
    </cfRule>
    <cfRule type="cellIs" dxfId="1422" priority="75" stopIfTrue="1" operator="equal">
      <formula>4</formula>
    </cfRule>
  </conditionalFormatting>
  <conditionalFormatting sqref="G7:S7">
    <cfRule type="cellIs" dxfId="1421" priority="63" stopIfTrue="1" operator="equal">
      <formula>2</formula>
    </cfRule>
    <cfRule type="cellIs" dxfId="1420" priority="64" stopIfTrue="1" operator="equal">
      <formula>3</formula>
    </cfRule>
    <cfRule type="cellIs" dxfId="1419" priority="65" stopIfTrue="1" operator="equal">
      <formula>4</formula>
    </cfRule>
    <cfRule type="cellIs" dxfId="1418" priority="68" stopIfTrue="1" operator="equal">
      <formula>2</formula>
    </cfRule>
    <cfRule type="cellIs" dxfId="1417" priority="69" stopIfTrue="1" operator="equal">
      <formula>3</formula>
    </cfRule>
    <cfRule type="cellIs" dxfId="1416" priority="70" stopIfTrue="1" operator="equal">
      <formula>4</formula>
    </cfRule>
  </conditionalFormatting>
  <conditionalFormatting sqref="G7:S53">
    <cfRule type="cellIs" dxfId="1415" priority="22" stopIfTrue="1" operator="equal">
      <formula>2</formula>
    </cfRule>
    <cfRule type="cellIs" dxfId="1414" priority="23" stopIfTrue="1" operator="equal">
      <formula>3</formula>
    </cfRule>
    <cfRule type="cellIs" dxfId="1413" priority="24"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1412" priority="47" stopIfTrue="1" operator="equal">
      <formula>5</formula>
    </cfRule>
    <cfRule type="cellIs" dxfId="1411" priority="51" stopIfTrue="1" operator="equal">
      <formula>1</formula>
    </cfRule>
    <cfRule type="cellIs" dxfId="1410" priority="52" stopIfTrue="1" operator="equal">
      <formula>5</formula>
    </cfRule>
    <cfRule type="cellIs" dxfId="1409" priority="56" stopIfTrue="1" operator="equal">
      <formula>1</formula>
    </cfRule>
    <cfRule type="cellIs" dxfId="1408" priority="57"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1407" priority="44" stopIfTrue="1" operator="equal">
      <formula>3</formula>
    </cfRule>
    <cfRule type="cellIs" dxfId="1406" priority="45" stopIfTrue="1" operator="equal">
      <formula>4</formula>
    </cfRule>
    <cfRule type="cellIs" dxfId="1405" priority="48" stopIfTrue="1" operator="equal">
      <formula>2</formula>
    </cfRule>
    <cfRule type="cellIs" dxfId="1404" priority="49" stopIfTrue="1" operator="equal">
      <formula>3</formula>
    </cfRule>
    <cfRule type="cellIs" dxfId="1403" priority="50" stopIfTrue="1" operator="equal">
      <formula>4</formula>
    </cfRule>
    <cfRule type="cellIs" dxfId="1402" priority="53" stopIfTrue="1" operator="equal">
      <formula>2</formula>
    </cfRule>
    <cfRule type="cellIs" dxfId="1401" priority="54" stopIfTrue="1" operator="equal">
      <formula>3</formula>
    </cfRule>
    <cfRule type="cellIs" dxfId="1400" priority="55" stopIfTrue="1" operator="equal">
      <formula>4</formula>
    </cfRule>
  </conditionalFormatting>
  <conditionalFormatting sqref="G52:S52">
    <cfRule type="cellIs" dxfId="1399" priority="28" stopIfTrue="1" operator="equal">
      <formula>1</formula>
    </cfRule>
    <cfRule type="cellIs" dxfId="1398" priority="29" stopIfTrue="1" operator="equal">
      <formula>5</formula>
    </cfRule>
    <cfRule type="cellIs" dxfId="1397" priority="33" stopIfTrue="1" operator="equal">
      <formula>1</formula>
    </cfRule>
    <cfRule type="cellIs" dxfId="1396" priority="34" stopIfTrue="1" operator="equal">
      <formula>5</formula>
    </cfRule>
    <cfRule type="cellIs" dxfId="1395" priority="38" stopIfTrue="1" operator="equal">
      <formula>1</formula>
    </cfRule>
    <cfRule type="cellIs" dxfId="1394" priority="39" stopIfTrue="1" operator="equal">
      <formula>5</formula>
    </cfRule>
  </conditionalFormatting>
  <conditionalFormatting sqref="G53:S53">
    <cfRule type="cellIs" dxfId="1393" priority="25" stopIfTrue="1" operator="equal">
      <formula>2</formula>
    </cfRule>
    <cfRule type="cellIs" dxfId="1392" priority="26" stopIfTrue="1" operator="equal">
      <formula>3</formula>
    </cfRule>
    <cfRule type="cellIs" dxfId="1391" priority="27" stopIfTrue="1" operator="equal">
      <formula>4</formula>
    </cfRule>
    <cfRule type="cellIs" dxfId="1390" priority="30" stopIfTrue="1" operator="equal">
      <formula>2</formula>
    </cfRule>
    <cfRule type="cellIs" dxfId="1389" priority="31" stopIfTrue="1" operator="equal">
      <formula>3</formula>
    </cfRule>
    <cfRule type="cellIs" dxfId="1388" priority="32" stopIfTrue="1" operator="equal">
      <formula>4</formula>
    </cfRule>
  </conditionalFormatting>
  <conditionalFormatting sqref="G53:S61">
    <cfRule type="cellIs" dxfId="1387" priority="35" stopIfTrue="1" operator="equal">
      <formula>2</formula>
    </cfRule>
    <cfRule type="cellIs" dxfId="1386" priority="36" stopIfTrue="1" operator="equal">
      <formula>3</formula>
    </cfRule>
    <cfRule type="cellIs" dxfId="1385" priority="37"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1384" priority="46"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1383" priority="43" stopIfTrue="1" operator="equal">
      <formula>2</formula>
    </cfRule>
  </conditionalFormatting>
  <conditionalFormatting sqref="G68:BG68 P69:BG72 G73:BG77 G79:BG83">
    <cfRule type="cellIs" dxfId="1382" priority="398" stopIfTrue="1" operator="equal">
      <formula>1</formula>
    </cfRule>
    <cfRule type="cellIs" dxfId="1381" priority="399" stopIfTrue="1" operator="equal">
      <formula>2</formula>
    </cfRule>
    <cfRule type="cellIs" dxfId="1380" priority="400" stopIfTrue="1" operator="equal">
      <formula>3</formula>
    </cfRule>
  </conditionalFormatting>
  <conditionalFormatting sqref="L64">
    <cfRule type="cellIs" dxfId="1379" priority="389" stopIfTrue="1" operator="greaterThan">
      <formula>0.95</formula>
    </cfRule>
    <cfRule type="cellIs" dxfId="1378" priority="390" stopIfTrue="1" operator="between">
      <formula>0.9</formula>
      <formula>0.95</formula>
    </cfRule>
    <cfRule type="cellIs" dxfId="1377" priority="391" stopIfTrue="1" operator="lessThan">
      <formula>0.9</formula>
    </cfRule>
  </conditionalFormatting>
  <conditionalFormatting sqref="P64">
    <cfRule type="cellIs" dxfId="1376" priority="386" stopIfTrue="1" operator="greaterThan">
      <formula>0.95</formula>
    </cfRule>
    <cfRule type="cellIs" dxfId="1375" priority="387" stopIfTrue="1" operator="between">
      <formula>0.9</formula>
      <formula>0.95</formula>
    </cfRule>
    <cfRule type="cellIs" dxfId="1374" priority="388" stopIfTrue="1" operator="lessThan">
      <formula>0.9</formula>
    </cfRule>
  </conditionalFormatting>
  <conditionalFormatting sqref="T64 Y64 AC64 AP64 BC64">
    <cfRule type="cellIs" dxfId="1373" priority="392" stopIfTrue="1" operator="greaterThan">
      <formula>0.95</formula>
    </cfRule>
    <cfRule type="cellIs" dxfId="1372" priority="393" stopIfTrue="1" operator="between">
      <formula>0.9</formula>
      <formula>0.95</formula>
    </cfRule>
    <cfRule type="cellIs" dxfId="1371" priority="394" stopIfTrue="1" operator="lessThan">
      <formula>0.9</formula>
    </cfRule>
  </conditionalFormatting>
  <conditionalFormatting sqref="T65:AG65">
    <cfRule type="cellIs" dxfId="1370" priority="371" stopIfTrue="1" operator="greaterThan">
      <formula>0.95</formula>
    </cfRule>
    <cfRule type="cellIs" dxfId="1369" priority="372" stopIfTrue="1" operator="between">
      <formula>0.9</formula>
      <formula>0.95</formula>
    </cfRule>
    <cfRule type="cellIs" dxfId="1368" priority="373" stopIfTrue="1" operator="lessThan">
      <formula>0.9</formula>
    </cfRule>
  </conditionalFormatting>
  <conditionalFormatting sqref="T6:AX6 BC6:BF6">
    <cfRule type="cellIs" dxfId="1367" priority="280" stopIfTrue="1" operator="equal">
      <formula>5</formula>
    </cfRule>
    <cfRule type="cellIs" dxfId="1366" priority="284" stopIfTrue="1" operator="equal">
      <formula>1</formula>
    </cfRule>
    <cfRule type="cellIs" dxfId="1365" priority="285" stopIfTrue="1" operator="equal">
      <formula>5</formula>
    </cfRule>
  </conditionalFormatting>
  <conditionalFormatting sqref="T6:AX7 BC6:BF7">
    <cfRule type="cellIs" dxfId="1364" priority="286" stopIfTrue="1" operator="equal">
      <formula>2</formula>
    </cfRule>
    <cfRule type="cellIs" dxfId="1363" priority="287" stopIfTrue="1" operator="equal">
      <formula>3</formula>
    </cfRule>
    <cfRule type="cellIs" dxfId="1362" priority="288" stopIfTrue="1" operator="equal">
      <formula>4</formula>
    </cfRule>
  </conditionalFormatting>
  <conditionalFormatting sqref="T7:AX7 BC7:BF7">
    <cfRule type="cellIs" dxfId="1361" priority="277" stopIfTrue="1" operator="equal">
      <formula>3</formula>
    </cfRule>
    <cfRule type="cellIs" dxfId="1360" priority="278" stopIfTrue="1" operator="equal">
      <formula>4</formula>
    </cfRule>
    <cfRule type="cellIs" dxfId="1359" priority="281" stopIfTrue="1" operator="equal">
      <formula>2</formula>
    </cfRule>
    <cfRule type="cellIs" dxfId="1358" priority="282" stopIfTrue="1" operator="equal">
      <formula>3</formula>
    </cfRule>
    <cfRule type="cellIs" dxfId="1357" priority="283"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1356" priority="241"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1355" priority="231" stopIfTrue="1" operator="equal">
      <formula>1</formula>
    </cfRule>
    <cfRule type="cellIs" dxfId="1354" priority="232"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1353" priority="242" stopIfTrue="1" operator="equal">
      <formula>5</formula>
    </cfRule>
    <cfRule type="cellIs" dxfId="1352" priority="246" stopIfTrue="1" operator="equal">
      <formula>1</formula>
    </cfRule>
    <cfRule type="cellIs" dxfId="1351" priority="247"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1350" priority="228" stopIfTrue="1" operator="equal">
      <formula>2</formula>
    </cfRule>
    <cfRule type="cellIs" dxfId="1349" priority="229" stopIfTrue="1" operator="equal">
      <formula>3</formula>
    </cfRule>
    <cfRule type="cellIs" dxfId="1348" priority="230" stopIfTrue="1" operator="equal">
      <formula>4</formula>
    </cfRule>
    <cfRule type="cellIs" dxfId="1347" priority="238" stopIfTrue="1" operator="equal">
      <formula>2</formula>
    </cfRule>
    <cfRule type="cellIs" dxfId="1346" priority="239" stopIfTrue="1" operator="equal">
      <formula>3</formula>
    </cfRule>
    <cfRule type="cellIs" dxfId="1345" priority="240" stopIfTrue="1" operator="equal">
      <formula>4</formula>
    </cfRule>
    <cfRule type="cellIs" dxfId="1344" priority="243" stopIfTrue="1" operator="equal">
      <formula>2</formula>
    </cfRule>
    <cfRule type="cellIs" dxfId="1343" priority="244" stopIfTrue="1" operator="equal">
      <formula>3</formula>
    </cfRule>
    <cfRule type="cellIs" dxfId="1342" priority="245" stopIfTrue="1" operator="equal">
      <formula>4</formula>
    </cfRule>
  </conditionalFormatting>
  <conditionalFormatting sqref="T52:AX52 BC52:BF52">
    <cfRule type="cellIs" dxfId="1341" priority="173" stopIfTrue="1" operator="equal">
      <formula>1</formula>
    </cfRule>
    <cfRule type="cellIs" dxfId="1340" priority="174" stopIfTrue="1" operator="equal">
      <formula>5</formula>
    </cfRule>
    <cfRule type="cellIs" dxfId="1339" priority="178" stopIfTrue="1" operator="equal">
      <formula>1</formula>
    </cfRule>
    <cfRule type="cellIs" dxfId="1338" priority="179" stopIfTrue="1" operator="equal">
      <formula>5</formula>
    </cfRule>
  </conditionalFormatting>
  <conditionalFormatting sqref="T52:AX52">
    <cfRule type="cellIs" dxfId="1337" priority="163" stopIfTrue="1" operator="equal">
      <formula>1</formula>
    </cfRule>
    <cfRule type="cellIs" dxfId="1336" priority="164" stopIfTrue="1" operator="equal">
      <formula>5</formula>
    </cfRule>
  </conditionalFormatting>
  <conditionalFormatting sqref="T53:AX53 BC53:BF53">
    <cfRule type="cellIs" dxfId="1335" priority="160" stopIfTrue="1" operator="equal">
      <formula>2</formula>
    </cfRule>
    <cfRule type="cellIs" dxfId="1334" priority="161" stopIfTrue="1" operator="equal">
      <formula>3</formula>
    </cfRule>
    <cfRule type="cellIs" dxfId="1333" priority="162" stopIfTrue="1" operator="equal">
      <formula>4</formula>
    </cfRule>
    <cfRule type="cellIs" dxfId="1332" priority="170" stopIfTrue="1" operator="equal">
      <formula>2</formula>
    </cfRule>
    <cfRule type="cellIs" dxfId="1331" priority="171" stopIfTrue="1" operator="equal">
      <formula>3</formula>
    </cfRule>
    <cfRule type="cellIs" dxfId="1330" priority="172" stopIfTrue="1" operator="equal">
      <formula>4</formula>
    </cfRule>
    <cfRule type="cellIs" dxfId="1329" priority="175" stopIfTrue="1" operator="equal">
      <formula>2</formula>
    </cfRule>
    <cfRule type="cellIs" dxfId="1328" priority="176" stopIfTrue="1" operator="equal">
      <formula>3</formula>
    </cfRule>
    <cfRule type="cellIs" dxfId="1327" priority="177" stopIfTrue="1" operator="equal">
      <formula>4</formula>
    </cfRule>
  </conditionalFormatting>
  <conditionalFormatting sqref="T6:BB6">
    <cfRule type="cellIs" dxfId="1326" priority="208" stopIfTrue="1" operator="equal">
      <formula>1</formula>
    </cfRule>
    <cfRule type="cellIs" dxfId="1325" priority="209" stopIfTrue="1" operator="equal">
      <formula>5</formula>
    </cfRule>
  </conditionalFormatting>
  <conditionalFormatting sqref="T7:BB7">
    <cfRule type="cellIs" dxfId="1324" priority="205" stopIfTrue="1" operator="equal">
      <formula>2</formula>
    </cfRule>
    <cfRule type="cellIs" dxfId="1323" priority="206" stopIfTrue="1" operator="equal">
      <formula>3</formula>
    </cfRule>
    <cfRule type="cellIs" dxfId="1322" priority="207" stopIfTrue="1" operator="equal">
      <formula>4</formula>
    </cfRule>
  </conditionalFormatting>
  <conditionalFormatting sqref="T8:BG51 T54:BG61">
    <cfRule type="cellIs" dxfId="1321" priority="223" stopIfTrue="1" operator="equal">
      <formula>2</formula>
    </cfRule>
    <cfRule type="cellIs" dxfId="1320" priority="224" stopIfTrue="1" operator="equal">
      <formula>3</formula>
    </cfRule>
    <cfRule type="cellIs" dxfId="1319" priority="225" stopIfTrue="1" operator="equal">
      <formula>4</formula>
    </cfRule>
  </conditionalFormatting>
  <conditionalFormatting sqref="T52:BG53">
    <cfRule type="cellIs" dxfId="1318" priority="155" stopIfTrue="1" operator="equal">
      <formula>2</formula>
    </cfRule>
    <cfRule type="cellIs" dxfId="1317" priority="156" stopIfTrue="1" operator="equal">
      <formula>3</formula>
    </cfRule>
    <cfRule type="cellIs" dxfId="1316" priority="157" stopIfTrue="1" operator="equal">
      <formula>4</formula>
    </cfRule>
  </conditionalFormatting>
  <conditionalFormatting sqref="AG64">
    <cfRule type="cellIs" dxfId="1315" priority="380" stopIfTrue="1" operator="greaterThan">
      <formula>0.95</formula>
    </cfRule>
    <cfRule type="cellIs" dxfId="1314" priority="381" stopIfTrue="1" operator="between">
      <formula>0.9</formula>
      <formula>0.95</formula>
    </cfRule>
    <cfRule type="cellIs" dxfId="1313" priority="382" stopIfTrue="1" operator="lessThan">
      <formula>0.9</formula>
    </cfRule>
  </conditionalFormatting>
  <conditionalFormatting sqref="AL64">
    <cfRule type="cellIs" dxfId="1312" priority="377" stopIfTrue="1" operator="greaterThan">
      <formula>0.95</formula>
    </cfRule>
    <cfRule type="cellIs" dxfId="1311" priority="378" stopIfTrue="1" operator="between">
      <formula>0.9</formula>
      <formula>0.95</formula>
    </cfRule>
    <cfRule type="cellIs" dxfId="1310" priority="379" stopIfTrue="1" operator="lessThan">
      <formula>0.9</formula>
    </cfRule>
  </conditionalFormatting>
  <conditionalFormatting sqref="AU64:AU65">
    <cfRule type="cellIs" dxfId="1309" priority="374" stopIfTrue="1" operator="greaterThan">
      <formula>0.95</formula>
    </cfRule>
    <cfRule type="cellIs" dxfId="1308" priority="375" stopIfTrue="1" operator="between">
      <formula>0.9</formula>
      <formula>0.95</formula>
    </cfRule>
    <cfRule type="cellIs" dxfId="1307" priority="376" stopIfTrue="1" operator="lessThan">
      <formula>0.9</formula>
    </cfRule>
  </conditionalFormatting>
  <conditionalFormatting sqref="AY64">
    <cfRule type="cellIs" dxfId="1306" priority="383" stopIfTrue="1" operator="greaterThan">
      <formula>0.95</formula>
    </cfRule>
    <cfRule type="cellIs" dxfId="1305" priority="384" stopIfTrue="1" operator="between">
      <formula>0.9</formula>
      <formula>0.95</formula>
    </cfRule>
    <cfRule type="cellIs" dxfId="1304" priority="385" stopIfTrue="1" operator="lessThan">
      <formula>0.9</formula>
    </cfRule>
  </conditionalFormatting>
  <conditionalFormatting sqref="AY6:BB6">
    <cfRule type="cellIs" dxfId="1303" priority="198" stopIfTrue="1" operator="equal">
      <formula>1</formula>
    </cfRule>
    <cfRule type="cellIs" dxfId="1302" priority="199" stopIfTrue="1" operator="equal">
      <formula>5</formula>
    </cfRule>
    <cfRule type="cellIs" dxfId="1301" priority="203" stopIfTrue="1" operator="equal">
      <formula>1</formula>
    </cfRule>
    <cfRule type="cellIs" dxfId="1300" priority="204" stopIfTrue="1" operator="equal">
      <formula>5</formula>
    </cfRule>
  </conditionalFormatting>
  <conditionalFormatting sqref="AY6:BB7">
    <cfRule type="cellIs" dxfId="1299" priority="210" stopIfTrue="1" operator="equal">
      <formula>2</formula>
    </cfRule>
    <cfRule type="cellIs" dxfId="1298" priority="211" stopIfTrue="1" operator="equal">
      <formula>3</formula>
    </cfRule>
    <cfRule type="cellIs" dxfId="1297" priority="212" stopIfTrue="1" operator="equal">
      <formula>4</formula>
    </cfRule>
  </conditionalFormatting>
  <conditionalFormatting sqref="AY7:BB7">
    <cfRule type="cellIs" dxfId="1296" priority="195" stopIfTrue="1" operator="equal">
      <formula>2</formula>
    </cfRule>
    <cfRule type="cellIs" dxfId="1295" priority="196" stopIfTrue="1" operator="equal">
      <formula>3</formula>
    </cfRule>
    <cfRule type="cellIs" dxfId="1294" priority="197" stopIfTrue="1" operator="equal">
      <formula>4</formula>
    </cfRule>
    <cfRule type="cellIs" dxfId="1293" priority="200" stopIfTrue="1" operator="equal">
      <formula>2</formula>
    </cfRule>
    <cfRule type="cellIs" dxfId="1292" priority="201" stopIfTrue="1" operator="equal">
      <formula>3</formula>
    </cfRule>
    <cfRule type="cellIs" dxfId="1291" priority="202"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1290" priority="183" stopIfTrue="1" operator="equal">
      <formula>1</formula>
    </cfRule>
    <cfRule type="cellIs" dxfId="1289" priority="184" stopIfTrue="1" operator="equal">
      <formula>5</formula>
    </cfRule>
    <cfRule type="cellIs" dxfId="1288" priority="188" stopIfTrue="1" operator="equal">
      <formula>1</formula>
    </cfRule>
    <cfRule type="cellIs" dxfId="1287" priority="189" stopIfTrue="1" operator="equal">
      <formula>5</formula>
    </cfRule>
    <cfRule type="cellIs" dxfId="1286" priority="193" stopIfTrue="1" operator="equal">
      <formula>1</formula>
    </cfRule>
    <cfRule type="cellIs" dxfId="1285" priority="194"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1284" priority="180" stopIfTrue="1" operator="equal">
      <formula>2</formula>
    </cfRule>
    <cfRule type="cellIs" dxfId="1283" priority="181" stopIfTrue="1" operator="equal">
      <formula>3</formula>
    </cfRule>
    <cfRule type="cellIs" dxfId="1282" priority="182" stopIfTrue="1" operator="equal">
      <formula>4</formula>
    </cfRule>
    <cfRule type="cellIs" dxfId="1281" priority="185" stopIfTrue="1" operator="equal">
      <formula>2</formula>
    </cfRule>
    <cfRule type="cellIs" dxfId="1280" priority="186" stopIfTrue="1" operator="equal">
      <formula>3</formula>
    </cfRule>
    <cfRule type="cellIs" dxfId="1279" priority="187" stopIfTrue="1" operator="equal">
      <formula>4</formula>
    </cfRule>
    <cfRule type="cellIs" dxfId="1278" priority="190" stopIfTrue="1" operator="equal">
      <formula>2</formula>
    </cfRule>
    <cfRule type="cellIs" dxfId="1277" priority="191" stopIfTrue="1" operator="equal">
      <formula>3</formula>
    </cfRule>
    <cfRule type="cellIs" dxfId="1276" priority="192" stopIfTrue="1" operator="equal">
      <formula>4</formula>
    </cfRule>
  </conditionalFormatting>
  <conditionalFormatting sqref="AY52:BB52">
    <cfRule type="cellIs" dxfId="1275" priority="133" stopIfTrue="1" operator="equal">
      <formula>1</formula>
    </cfRule>
    <cfRule type="cellIs" dxfId="1274" priority="134" stopIfTrue="1" operator="equal">
      <formula>5</formula>
    </cfRule>
    <cfRule type="cellIs" dxfId="1273" priority="138" stopIfTrue="1" operator="equal">
      <formula>1</formula>
    </cfRule>
    <cfRule type="cellIs" dxfId="1272" priority="139" stopIfTrue="1" operator="equal">
      <formula>5</formula>
    </cfRule>
    <cfRule type="cellIs" dxfId="1271" priority="143" stopIfTrue="1" operator="equal">
      <formula>1</formula>
    </cfRule>
    <cfRule type="cellIs" dxfId="1270" priority="144" stopIfTrue="1" operator="equal">
      <formula>5</formula>
    </cfRule>
  </conditionalFormatting>
  <conditionalFormatting sqref="AY53:BB53">
    <cfRule type="cellIs" dxfId="1269" priority="130" stopIfTrue="1" operator="equal">
      <formula>2</formula>
    </cfRule>
    <cfRule type="cellIs" dxfId="1268" priority="131" stopIfTrue="1" operator="equal">
      <formula>3</formula>
    </cfRule>
    <cfRule type="cellIs" dxfId="1267" priority="132" stopIfTrue="1" operator="equal">
      <formula>4</formula>
    </cfRule>
    <cfRule type="cellIs" dxfId="1266" priority="135" stopIfTrue="1" operator="equal">
      <formula>2</formula>
    </cfRule>
    <cfRule type="cellIs" dxfId="1265" priority="136" stopIfTrue="1" operator="equal">
      <formula>3</formula>
    </cfRule>
    <cfRule type="cellIs" dxfId="1264" priority="137" stopIfTrue="1" operator="equal">
      <formula>4</formula>
    </cfRule>
    <cfRule type="cellIs" dxfId="1263" priority="140" stopIfTrue="1" operator="equal">
      <formula>2</formula>
    </cfRule>
    <cfRule type="cellIs" dxfId="1262" priority="141" stopIfTrue="1" operator="equal">
      <formula>3</formula>
    </cfRule>
    <cfRule type="cellIs" dxfId="1261" priority="142" stopIfTrue="1" operator="equal">
      <formula>4</formula>
    </cfRule>
  </conditionalFormatting>
  <conditionalFormatting sqref="BC6:BF6 T6:AX6">
    <cfRule type="cellIs" dxfId="1260" priority="279" stopIfTrue="1" operator="equal">
      <formula>1</formula>
    </cfRule>
  </conditionalFormatting>
  <conditionalFormatting sqref="BC7:BF7 T7:AX7">
    <cfRule type="cellIs" dxfId="1259" priority="276" stopIfTrue="1" operator="equal">
      <formula>2</formula>
    </cfRule>
  </conditionalFormatting>
  <conditionalFormatting sqref="BC6:BG6">
    <cfRule type="cellIs" dxfId="1258" priority="261" stopIfTrue="1" operator="equal">
      <formula>1</formula>
    </cfRule>
    <cfRule type="cellIs" dxfId="1257" priority="262" stopIfTrue="1" operator="equal">
      <formula>5</formula>
    </cfRule>
  </conditionalFormatting>
  <conditionalFormatting sqref="BC7:BG7">
    <cfRule type="cellIs" dxfId="1256" priority="258" stopIfTrue="1" operator="equal">
      <formula>2</formula>
    </cfRule>
    <cfRule type="cellIs" dxfId="1255" priority="259" stopIfTrue="1" operator="equal">
      <formula>3</formula>
    </cfRule>
    <cfRule type="cellIs" dxfId="1254" priority="260"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1253" priority="226" stopIfTrue="1" operator="equal">
      <formula>1</formula>
    </cfRule>
    <cfRule type="cellIs" dxfId="1252" priority="227" stopIfTrue="1" operator="equal">
      <formula>5</formula>
    </cfRule>
  </conditionalFormatting>
  <conditionalFormatting sqref="BC52:BG52">
    <cfRule type="cellIs" dxfId="1251" priority="158" stopIfTrue="1" operator="equal">
      <formula>1</formula>
    </cfRule>
    <cfRule type="cellIs" dxfId="1250" priority="159" stopIfTrue="1" operator="equal">
      <formula>5</formula>
    </cfRule>
  </conditionalFormatting>
  <conditionalFormatting sqref="BG6">
    <cfRule type="cellIs" dxfId="1249" priority="251" stopIfTrue="1" operator="equal">
      <formula>1</formula>
    </cfRule>
    <cfRule type="cellIs" dxfId="1248" priority="252" stopIfTrue="1" operator="equal">
      <formula>5</formula>
    </cfRule>
    <cfRule type="cellIs" dxfId="1247" priority="256" stopIfTrue="1" operator="equal">
      <formula>1</formula>
    </cfRule>
    <cfRule type="cellIs" dxfId="1246" priority="257" stopIfTrue="1" operator="equal">
      <formula>5</formula>
    </cfRule>
  </conditionalFormatting>
  <conditionalFormatting sqref="BG6:BG7">
    <cfRule type="cellIs" dxfId="1245" priority="263" stopIfTrue="1" operator="equal">
      <formula>2</formula>
    </cfRule>
    <cfRule type="cellIs" dxfId="1244" priority="264" stopIfTrue="1" operator="equal">
      <formula>3</formula>
    </cfRule>
    <cfRule type="cellIs" dxfId="1243" priority="265" stopIfTrue="1" operator="equal">
      <formula>4</formula>
    </cfRule>
  </conditionalFormatting>
  <conditionalFormatting sqref="BG7">
    <cfRule type="cellIs" dxfId="1242" priority="248" stopIfTrue="1" operator="equal">
      <formula>2</formula>
    </cfRule>
    <cfRule type="cellIs" dxfId="1241" priority="249" stopIfTrue="1" operator="equal">
      <formula>3</formula>
    </cfRule>
    <cfRule type="cellIs" dxfId="1240" priority="250" stopIfTrue="1" operator="equal">
      <formula>4</formula>
    </cfRule>
    <cfRule type="cellIs" dxfId="1239" priority="253" stopIfTrue="1" operator="equal">
      <formula>2</formula>
    </cfRule>
    <cfRule type="cellIs" dxfId="1238" priority="254" stopIfTrue="1" operator="equal">
      <formula>3</formula>
    </cfRule>
    <cfRule type="cellIs" dxfId="1237" priority="255" stopIfTrue="1" operator="equal">
      <formula>4</formula>
    </cfRule>
  </conditionalFormatting>
  <conditionalFormatting sqref="BG8 BG10 BG12 BG14 BG16 BG18 BG20 BG22 BG24 BG26 BG28 BG30 BG32 BG34 BG36 BG38 BG40 BG42 BG44 BG46 BG48 BG50 BG54 BG56 BG58 BG60">
    <cfRule type="cellIs" dxfId="1236" priority="216" stopIfTrue="1" operator="equal">
      <formula>1</formula>
    </cfRule>
    <cfRule type="cellIs" dxfId="1235" priority="217" stopIfTrue="1" operator="equal">
      <formula>5</formula>
    </cfRule>
    <cfRule type="cellIs" dxfId="1234" priority="221" stopIfTrue="1" operator="equal">
      <formula>1</formula>
    </cfRule>
    <cfRule type="cellIs" dxfId="1233" priority="222" stopIfTrue="1" operator="equal">
      <formula>5</formula>
    </cfRule>
  </conditionalFormatting>
  <conditionalFormatting sqref="BG9 BG11 BG13 BG15 BG17 BG19 BG21 BG23 BG25 BG27 BG29 BG31 BG33 BG35 BG37 BG39 BG41 BG43 BG45 BG47 BG49 BG51 BG55 BG57 BG59 BG61">
    <cfRule type="cellIs" dxfId="1232" priority="213" stopIfTrue="1" operator="equal">
      <formula>2</formula>
    </cfRule>
    <cfRule type="cellIs" dxfId="1231" priority="214" stopIfTrue="1" operator="equal">
      <formula>3</formula>
    </cfRule>
    <cfRule type="cellIs" dxfId="1230" priority="215" stopIfTrue="1" operator="equal">
      <formula>4</formula>
    </cfRule>
    <cfRule type="cellIs" dxfId="1229" priority="218" stopIfTrue="1" operator="equal">
      <formula>2</formula>
    </cfRule>
    <cfRule type="cellIs" dxfId="1228" priority="219" stopIfTrue="1" operator="equal">
      <formula>3</formula>
    </cfRule>
    <cfRule type="cellIs" dxfId="1227" priority="220" stopIfTrue="1" operator="equal">
      <formula>4</formula>
    </cfRule>
  </conditionalFormatting>
  <conditionalFormatting sqref="BG52">
    <cfRule type="cellIs" dxfId="1226" priority="148" stopIfTrue="1" operator="equal">
      <formula>1</formula>
    </cfRule>
    <cfRule type="cellIs" dxfId="1225" priority="149" stopIfTrue="1" operator="equal">
      <formula>5</formula>
    </cfRule>
    <cfRule type="cellIs" dxfId="1224" priority="153" stopIfTrue="1" operator="equal">
      <formula>1</formula>
    </cfRule>
    <cfRule type="cellIs" dxfId="1223" priority="154" stopIfTrue="1" operator="equal">
      <formula>5</formula>
    </cfRule>
  </conditionalFormatting>
  <conditionalFormatting sqref="BG53">
    <cfRule type="cellIs" dxfId="1222" priority="145" stopIfTrue="1" operator="equal">
      <formula>2</formula>
    </cfRule>
    <cfRule type="cellIs" dxfId="1221" priority="146" stopIfTrue="1" operator="equal">
      <formula>3</formula>
    </cfRule>
    <cfRule type="cellIs" dxfId="1220" priority="147" stopIfTrue="1" operator="equal">
      <formula>4</formula>
    </cfRule>
    <cfRule type="cellIs" dxfId="1219" priority="150" stopIfTrue="1" operator="equal">
      <formula>2</formula>
    </cfRule>
    <cfRule type="cellIs" dxfId="1218" priority="151" stopIfTrue="1" operator="equal">
      <formula>3</formula>
    </cfRule>
    <cfRule type="cellIs" dxfId="1217" priority="152" stopIfTrue="1" operator="equal">
      <formula>4</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AA2D6"/>
    <outlinePr summaryBelow="0"/>
  </sheetPr>
  <dimension ref="A1:BI83"/>
  <sheetViews>
    <sheetView showGridLines="0" topLeftCell="D47" zoomScale="75" zoomScaleNormal="75" workbookViewId="0">
      <selection activeCell="C64" sqref="C64:C65"/>
    </sheetView>
  </sheetViews>
  <sheetFormatPr baseColWidth="10" defaultRowHeight="12.5"/>
  <cols>
    <col min="1" max="1" width="4.7265625" style="1" customWidth="1"/>
    <col min="2" max="2" width="30.7265625" style="2" customWidth="1"/>
    <col min="3" max="3" width="45.453125" style="2" customWidth="1"/>
    <col min="4" max="4" width="50.7265625" style="2" customWidth="1"/>
    <col min="5" max="5" width="24.7265625" style="2" customWidth="1"/>
    <col min="6" max="6" width="28.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9.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9.25" customHeight="1">
      <c r="A3" s="37" t="s">
        <v>32</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9.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357" t="s">
        <v>76</v>
      </c>
      <c r="C6" s="358" t="s">
        <v>43</v>
      </c>
      <c r="D6" s="344" t="s">
        <v>69</v>
      </c>
      <c r="E6" s="339" t="s">
        <v>153</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4</v>
      </c>
      <c r="L7" s="25"/>
      <c r="M7" s="23"/>
      <c r="N7" s="23"/>
      <c r="O7" s="24">
        <v>4</v>
      </c>
      <c r="P7" s="26"/>
      <c r="Q7" s="23"/>
      <c r="R7" s="23"/>
      <c r="S7" s="27">
        <v>4</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0" customHeight="1">
      <c r="A8" s="333">
        <v>2</v>
      </c>
      <c r="B8" s="346"/>
      <c r="C8" s="342" t="s">
        <v>44</v>
      </c>
      <c r="D8" s="353" t="s">
        <v>65</v>
      </c>
      <c r="E8" s="339" t="s">
        <v>153</v>
      </c>
      <c r="F8" s="340" t="s">
        <v>104</v>
      </c>
      <c r="G8" s="29"/>
      <c r="H8" s="30"/>
      <c r="I8" s="30"/>
      <c r="J8" s="30"/>
      <c r="K8" s="31">
        <v>1</v>
      </c>
      <c r="L8" s="32"/>
      <c r="M8" s="30"/>
      <c r="N8" s="30"/>
      <c r="O8" s="31">
        <v>1</v>
      </c>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v>4</v>
      </c>
      <c r="L9" s="25"/>
      <c r="M9" s="23"/>
      <c r="N9" s="23"/>
      <c r="O9" s="24">
        <v>4</v>
      </c>
      <c r="P9" s="26"/>
      <c r="Q9" s="23"/>
      <c r="R9" s="23"/>
      <c r="S9" s="27">
        <v>4</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10" customHeight="1">
      <c r="A10" s="333">
        <v>3</v>
      </c>
      <c r="B10" s="346"/>
      <c r="C10" s="342" t="s">
        <v>136</v>
      </c>
      <c r="D10" s="353" t="s">
        <v>134</v>
      </c>
      <c r="E10" s="339" t="s">
        <v>153</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4</v>
      </c>
      <c r="L11" s="25"/>
      <c r="M11" s="23"/>
      <c r="N11" s="23"/>
      <c r="O11" s="24">
        <v>4</v>
      </c>
      <c r="P11" s="26"/>
      <c r="Q11" s="23"/>
      <c r="R11" s="23"/>
      <c r="S11" s="27">
        <v>4</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346"/>
      <c r="C12" s="342" t="s">
        <v>45</v>
      </c>
      <c r="D12" s="353" t="s">
        <v>135</v>
      </c>
      <c r="E12" s="339" t="s">
        <v>153</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1.25" customHeight="1">
      <c r="A13" s="333"/>
      <c r="B13" s="335"/>
      <c r="C13" s="342"/>
      <c r="D13" s="353"/>
      <c r="E13" s="339"/>
      <c r="F13" s="340"/>
      <c r="G13" s="22"/>
      <c r="H13" s="23"/>
      <c r="I13" s="23"/>
      <c r="J13" s="23"/>
      <c r="K13" s="24">
        <v>4</v>
      </c>
      <c r="L13" s="25"/>
      <c r="M13" s="23"/>
      <c r="N13" s="23"/>
      <c r="O13" s="24">
        <v>4</v>
      </c>
      <c r="P13" s="26"/>
      <c r="Q13" s="23"/>
      <c r="R13" s="23"/>
      <c r="S13" s="27">
        <v>4</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334" t="s">
        <v>46</v>
      </c>
      <c r="C14" s="351" t="s">
        <v>77</v>
      </c>
      <c r="D14" s="338" t="s">
        <v>139</v>
      </c>
      <c r="E14" s="339" t="s">
        <v>153</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6"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15.75" customHeight="1">
      <c r="A16" s="333">
        <v>6</v>
      </c>
      <c r="B16" s="346"/>
      <c r="C16" s="342" t="s">
        <v>47</v>
      </c>
      <c r="D16" s="338" t="s">
        <v>70</v>
      </c>
      <c r="E16" s="339" t="s">
        <v>153</v>
      </c>
      <c r="F16" s="340" t="s">
        <v>105</v>
      </c>
      <c r="G16" s="29"/>
      <c r="H16" s="30"/>
      <c r="I16" s="30"/>
      <c r="J16" s="30"/>
      <c r="K16" s="31"/>
      <c r="L16" s="32"/>
      <c r="M16" s="30"/>
      <c r="N16" s="30"/>
      <c r="O16" s="31"/>
      <c r="P16" s="33"/>
      <c r="Q16" s="30"/>
      <c r="R16" s="30"/>
      <c r="S16" s="34"/>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58.5" customHeight="1">
      <c r="A17" s="333"/>
      <c r="B17" s="346"/>
      <c r="C17" s="342"/>
      <c r="D17" s="338"/>
      <c r="E17" s="339"/>
      <c r="F17" s="34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346"/>
      <c r="C18" s="342" t="s">
        <v>48</v>
      </c>
      <c r="D18" s="338" t="s">
        <v>71</v>
      </c>
      <c r="E18" s="339" t="s">
        <v>153</v>
      </c>
      <c r="F18" s="340" t="s">
        <v>106</v>
      </c>
      <c r="G18" s="29"/>
      <c r="H18" s="30"/>
      <c r="I18" s="30"/>
      <c r="J18" s="30"/>
      <c r="K18" s="31"/>
      <c r="L18" s="32"/>
      <c r="M18" s="30"/>
      <c r="N18" s="30"/>
      <c r="O18" s="31"/>
      <c r="P18" s="33"/>
      <c r="Q18" s="30"/>
      <c r="R18" s="30"/>
      <c r="S18" s="34"/>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42.75" customHeight="1">
      <c r="A19" s="333"/>
      <c r="B19" s="335"/>
      <c r="C19" s="342"/>
      <c r="D19" s="338"/>
      <c r="E19" s="339"/>
      <c r="F19" s="34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334" t="s">
        <v>49</v>
      </c>
      <c r="C20" s="342" t="s">
        <v>50</v>
      </c>
      <c r="D20" s="338" t="s">
        <v>78</v>
      </c>
      <c r="E20" s="339" t="s">
        <v>153</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4.2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10" customHeight="1">
      <c r="A22" s="333">
        <v>9</v>
      </c>
      <c r="B22" s="346"/>
      <c r="C22" s="342" t="s">
        <v>51</v>
      </c>
      <c r="D22" s="338" t="s">
        <v>79</v>
      </c>
      <c r="E22" s="339" t="s">
        <v>153</v>
      </c>
      <c r="F22" s="340" t="s">
        <v>157</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59.25" customHeight="1">
      <c r="A23" s="333"/>
      <c r="B23" s="335"/>
      <c r="C23" s="342"/>
      <c r="D23" s="338"/>
      <c r="E23" s="339"/>
      <c r="F23" s="340"/>
      <c r="G23" s="22"/>
      <c r="H23" s="23"/>
      <c r="I23" s="23"/>
      <c r="J23" s="23"/>
      <c r="K23" s="24"/>
      <c r="L23" s="25"/>
      <c r="M23" s="23"/>
      <c r="N23" s="23"/>
      <c r="O23" s="24"/>
      <c r="P23" s="26"/>
      <c r="Q23" s="23"/>
      <c r="R23" s="23"/>
      <c r="S23" s="27">
        <v>3</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341" t="s">
        <v>52</v>
      </c>
      <c r="C24" s="342" t="s">
        <v>53</v>
      </c>
      <c r="D24" s="338" t="s">
        <v>72</v>
      </c>
      <c r="E24" s="339" t="s">
        <v>153</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79.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334" t="s">
        <v>54</v>
      </c>
      <c r="C26" s="342" t="s">
        <v>55</v>
      </c>
      <c r="D26" s="338" t="s">
        <v>109</v>
      </c>
      <c r="E26" s="339" t="s">
        <v>153</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82.5"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24" customHeight="1">
      <c r="A28" s="333">
        <v>12</v>
      </c>
      <c r="B28" s="334" t="s">
        <v>56</v>
      </c>
      <c r="C28" s="342" t="s">
        <v>57</v>
      </c>
      <c r="D28" s="338" t="s">
        <v>141</v>
      </c>
      <c r="E28" s="339" t="s">
        <v>153</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4.75" customHeight="1">
      <c r="A29" s="333"/>
      <c r="B29" s="346"/>
      <c r="C29" s="342"/>
      <c r="D29" s="338"/>
      <c r="E29" s="339"/>
      <c r="F29" s="340"/>
      <c r="G29" s="22"/>
      <c r="H29" s="23"/>
      <c r="I29" s="23"/>
      <c r="J29" s="23"/>
      <c r="K29" s="24">
        <v>4</v>
      </c>
      <c r="L29" s="25"/>
      <c r="M29" s="23"/>
      <c r="N29" s="23"/>
      <c r="O29" s="24">
        <v>4</v>
      </c>
      <c r="P29" s="26"/>
      <c r="Q29" s="23"/>
      <c r="R29" s="23"/>
      <c r="S29" s="27">
        <v>4</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22.5" customHeight="1">
      <c r="A30" s="333">
        <v>13</v>
      </c>
      <c r="B30" s="346"/>
      <c r="C30" s="342" t="s">
        <v>58</v>
      </c>
      <c r="D30" s="338" t="s">
        <v>80</v>
      </c>
      <c r="E30" s="339" t="s">
        <v>153</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4.25" customHeight="1">
      <c r="A31" s="333"/>
      <c r="B31" s="346"/>
      <c r="C31" s="342"/>
      <c r="D31" s="338"/>
      <c r="E31" s="339"/>
      <c r="F31" s="340"/>
      <c r="G31" s="22"/>
      <c r="H31" s="23"/>
      <c r="I31" s="23"/>
      <c r="J31" s="23"/>
      <c r="K31" s="24">
        <v>4</v>
      </c>
      <c r="L31" s="25"/>
      <c r="M31" s="23"/>
      <c r="N31" s="23"/>
      <c r="O31" s="24">
        <v>4</v>
      </c>
      <c r="P31" s="26"/>
      <c r="Q31" s="23"/>
      <c r="R31" s="23"/>
      <c r="S31" s="27">
        <v>4</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348" t="s">
        <v>84</v>
      </c>
      <c r="C32" s="342" t="s">
        <v>59</v>
      </c>
      <c r="D32" s="338" t="s">
        <v>81</v>
      </c>
      <c r="E32" s="339" t="s">
        <v>153</v>
      </c>
      <c r="F32" s="340" t="s">
        <v>111</v>
      </c>
      <c r="G32" s="29"/>
      <c r="H32" s="30"/>
      <c r="I32" s="30"/>
      <c r="J32" s="30"/>
      <c r="K32" s="31"/>
      <c r="L32" s="32"/>
      <c r="M32" s="30"/>
      <c r="N32" s="30"/>
      <c r="O32" s="31"/>
      <c r="P32" s="33"/>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33"/>
      <c r="B33" s="349"/>
      <c r="C33" s="342"/>
      <c r="D33" s="338"/>
      <c r="E33" s="339"/>
      <c r="F33" s="34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349"/>
      <c r="C34" s="342" t="s">
        <v>60</v>
      </c>
      <c r="D34" s="338" t="s">
        <v>66</v>
      </c>
      <c r="E34" s="339" t="s">
        <v>153</v>
      </c>
      <c r="F34" s="340" t="s">
        <v>112</v>
      </c>
      <c r="G34" s="29"/>
      <c r="H34" s="30"/>
      <c r="I34" s="30"/>
      <c r="J34" s="30"/>
      <c r="K34" s="31"/>
      <c r="L34" s="32"/>
      <c r="M34" s="30"/>
      <c r="N34" s="30"/>
      <c r="O34" s="31"/>
      <c r="P34" s="33"/>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41.25" customHeight="1">
      <c r="A35" s="333"/>
      <c r="B35" s="350"/>
      <c r="C35" s="342"/>
      <c r="D35" s="338"/>
      <c r="E35" s="339"/>
      <c r="F35" s="34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334" t="s">
        <v>61</v>
      </c>
      <c r="C36" s="342" t="s">
        <v>62</v>
      </c>
      <c r="D36" s="338" t="s">
        <v>82</v>
      </c>
      <c r="E36" s="339" t="s">
        <v>153</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68.25"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346"/>
      <c r="C38" s="342" t="s">
        <v>63</v>
      </c>
      <c r="D38" s="338" t="s">
        <v>83</v>
      </c>
      <c r="E38" s="339" t="s">
        <v>153</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69.7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341" t="s">
        <v>96</v>
      </c>
      <c r="C40" s="344" t="s">
        <v>87</v>
      </c>
      <c r="D40" s="338" t="s">
        <v>67</v>
      </c>
      <c r="E40" s="339" t="s">
        <v>153</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47.25" customHeight="1">
      <c r="A41" s="333"/>
      <c r="B41" s="341"/>
      <c r="C41" s="344"/>
      <c r="D41" s="338"/>
      <c r="E41" s="339"/>
      <c r="F41" s="340"/>
      <c r="G41" s="22"/>
      <c r="H41" s="23"/>
      <c r="I41" s="23"/>
      <c r="J41" s="23"/>
      <c r="K41" s="24"/>
      <c r="L41" s="25"/>
      <c r="M41" s="23"/>
      <c r="N41" s="23"/>
      <c r="O41" s="24"/>
      <c r="P41" s="26"/>
      <c r="Q41" s="23"/>
      <c r="R41" s="23"/>
      <c r="S41" s="27">
        <v>3</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341" t="s">
        <v>97</v>
      </c>
      <c r="C42" s="336" t="s">
        <v>88</v>
      </c>
      <c r="D42" s="338" t="s">
        <v>86</v>
      </c>
      <c r="E42" s="339" t="s">
        <v>153</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55.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341" t="s">
        <v>98</v>
      </c>
      <c r="C44" s="336" t="s">
        <v>89</v>
      </c>
      <c r="D44" s="345" t="s">
        <v>90</v>
      </c>
      <c r="E44" s="339" t="s">
        <v>153</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30.75" customHeight="1">
      <c r="A45" s="33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33" customHeight="1">
      <c r="A46" s="333">
        <v>21</v>
      </c>
      <c r="B46" s="341" t="s">
        <v>99</v>
      </c>
      <c r="C46" s="342" t="s">
        <v>146</v>
      </c>
      <c r="D46" s="338" t="s">
        <v>93</v>
      </c>
      <c r="E46" s="339" t="s">
        <v>153</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28.5" customHeight="1">
      <c r="A47" s="333"/>
      <c r="B47" s="341"/>
      <c r="C47" s="342"/>
      <c r="D47" s="338"/>
      <c r="E47" s="339"/>
      <c r="F47" s="340"/>
      <c r="G47" s="22"/>
      <c r="H47" s="23"/>
      <c r="I47" s="23"/>
      <c r="J47" s="23"/>
      <c r="K47" s="24"/>
      <c r="L47" s="25"/>
      <c r="M47" s="23"/>
      <c r="N47" s="23"/>
      <c r="O47" s="24"/>
      <c r="P47" s="26"/>
      <c r="Q47" s="23">
        <v>4</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341" t="s">
        <v>102</v>
      </c>
      <c r="C48" s="342" t="s">
        <v>147</v>
      </c>
      <c r="D48" s="338" t="s">
        <v>68</v>
      </c>
      <c r="E48" s="339" t="s">
        <v>153</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0.149999999999999" customHeight="1">
      <c r="A49" s="333"/>
      <c r="B49" s="341"/>
      <c r="C49" s="342"/>
      <c r="D49" s="338"/>
      <c r="E49" s="339"/>
      <c r="F49" s="340"/>
      <c r="G49" s="22"/>
      <c r="H49" s="23"/>
      <c r="I49" s="23"/>
      <c r="J49" s="23"/>
      <c r="K49" s="24"/>
      <c r="L49" s="25">
        <v>3</v>
      </c>
      <c r="M49" s="23"/>
      <c r="N49" s="23"/>
      <c r="O49" s="24"/>
      <c r="P49" s="26">
        <v>3</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0" customHeight="1">
      <c r="A50" s="333">
        <v>23</v>
      </c>
      <c r="B50" s="341" t="s">
        <v>100</v>
      </c>
      <c r="C50" s="342" t="s">
        <v>148</v>
      </c>
      <c r="D50" s="338" t="s">
        <v>91</v>
      </c>
      <c r="E50" s="339" t="s">
        <v>153</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0" customHeight="1">
      <c r="A52" s="333">
        <v>24</v>
      </c>
      <c r="B52" s="341" t="s">
        <v>100</v>
      </c>
      <c r="C52" s="342" t="s">
        <v>148</v>
      </c>
      <c r="D52" s="338" t="s">
        <v>144</v>
      </c>
      <c r="E52" s="339" t="s">
        <v>153</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20.149999999999999" customHeight="1">
      <c r="A53" s="333"/>
      <c r="B53" s="341"/>
      <c r="C53" s="342"/>
      <c r="D53" s="338"/>
      <c r="E53" s="339"/>
      <c r="F53" s="340"/>
      <c r="G53" s="22"/>
      <c r="H53" s="23"/>
      <c r="I53" s="23"/>
      <c r="J53" s="23"/>
      <c r="K53" s="24"/>
      <c r="L53" s="25"/>
      <c r="M53" s="23"/>
      <c r="N53" s="23"/>
      <c r="O53" s="24"/>
      <c r="P53" s="26"/>
      <c r="Q53" s="23">
        <v>4</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10" customHeight="1">
      <c r="A54" s="333">
        <v>25</v>
      </c>
      <c r="B54" s="341" t="s">
        <v>100</v>
      </c>
      <c r="C54" s="342" t="s">
        <v>148</v>
      </c>
      <c r="D54" s="338" t="s">
        <v>92</v>
      </c>
      <c r="E54" s="339" t="s">
        <v>153</v>
      </c>
      <c r="F54" s="340" t="s">
        <v>120</v>
      </c>
      <c r="G54" s="29"/>
      <c r="H54" s="30"/>
      <c r="I54" s="30"/>
      <c r="J54" s="30"/>
      <c r="K54" s="31"/>
      <c r="L54" s="32"/>
      <c r="M54" s="30"/>
      <c r="N54" s="30"/>
      <c r="O54" s="31"/>
      <c r="P54" s="33"/>
      <c r="Q54" s="30"/>
      <c r="R54" s="30">
        <v>1</v>
      </c>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c r="R55" s="23">
        <v>3</v>
      </c>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10" customHeight="1">
      <c r="A56" s="333">
        <v>26</v>
      </c>
      <c r="B56" s="341" t="s">
        <v>101</v>
      </c>
      <c r="C56" s="342" t="s">
        <v>149</v>
      </c>
      <c r="D56" s="338" t="s">
        <v>94</v>
      </c>
      <c r="E56" s="339" t="s">
        <v>153</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10" customHeight="1">
      <c r="A58" s="333">
        <v>27</v>
      </c>
      <c r="B58" s="341" t="s">
        <v>101</v>
      </c>
      <c r="C58" s="342" t="s">
        <v>149</v>
      </c>
      <c r="D58" s="338" t="s">
        <v>95</v>
      </c>
      <c r="E58" s="339" t="s">
        <v>153</v>
      </c>
      <c r="F58" s="340" t="s">
        <v>105</v>
      </c>
      <c r="G58" s="29"/>
      <c r="H58" s="30"/>
      <c r="I58" s="30"/>
      <c r="J58" s="30"/>
      <c r="K58" s="31"/>
      <c r="L58" s="32"/>
      <c r="M58" s="30"/>
      <c r="N58" s="30"/>
      <c r="O58" s="31"/>
      <c r="P58" s="33"/>
      <c r="Q58" s="30"/>
      <c r="R58" s="30"/>
      <c r="S58" s="34"/>
      <c r="T58" s="29"/>
      <c r="U58" s="30"/>
      <c r="V58" s="30"/>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0" customHeight="1">
      <c r="A60" s="333">
        <v>28</v>
      </c>
      <c r="B60" s="334" t="s">
        <v>64</v>
      </c>
      <c r="C60" s="336" t="s">
        <v>85</v>
      </c>
      <c r="D60" s="338" t="s">
        <v>73</v>
      </c>
      <c r="E60" s="339" t="s">
        <v>153</v>
      </c>
      <c r="F60" s="340" t="s">
        <v>122</v>
      </c>
      <c r="G60" s="29"/>
      <c r="H60" s="30"/>
      <c r="I60" s="30"/>
      <c r="J60" s="30"/>
      <c r="K60" s="31"/>
      <c r="L60" s="32"/>
      <c r="M60" s="30"/>
      <c r="N60" s="30"/>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c r="J61" s="23"/>
      <c r="K61" s="24"/>
      <c r="L61" s="25"/>
      <c r="M61" s="23"/>
      <c r="N61" s="23"/>
      <c r="O61" s="24"/>
      <c r="P61" s="26"/>
      <c r="Q61" s="23">
        <v>4</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AL62" si="0">COUNTIF(G6:G61,1)+COUNTIF(G6:G61,5)</f>
        <v>0</v>
      </c>
      <c r="H62" s="97">
        <f t="shared" si="0"/>
        <v>0</v>
      </c>
      <c r="I62" s="97">
        <f t="shared" si="0"/>
        <v>0</v>
      </c>
      <c r="J62" s="97">
        <f t="shared" si="0"/>
        <v>0</v>
      </c>
      <c r="K62" s="98">
        <f t="shared" si="0"/>
        <v>6</v>
      </c>
      <c r="L62" s="99">
        <f t="shared" si="0"/>
        <v>1</v>
      </c>
      <c r="M62" s="97">
        <f t="shared" si="0"/>
        <v>0</v>
      </c>
      <c r="N62" s="97">
        <f t="shared" si="0"/>
        <v>0</v>
      </c>
      <c r="O62" s="98">
        <f t="shared" si="0"/>
        <v>6</v>
      </c>
      <c r="P62" s="100">
        <f t="shared" si="0"/>
        <v>2</v>
      </c>
      <c r="Q62" s="97">
        <f t="shared" si="0"/>
        <v>3</v>
      </c>
      <c r="R62" s="97">
        <f t="shared" si="0"/>
        <v>2</v>
      </c>
      <c r="S62" s="101">
        <f t="shared" si="0"/>
        <v>9</v>
      </c>
      <c r="T62" s="96">
        <f t="shared" si="0"/>
        <v>6</v>
      </c>
      <c r="U62" s="97">
        <f t="shared" si="0"/>
        <v>6</v>
      </c>
      <c r="V62" s="97">
        <f t="shared" si="0"/>
        <v>6</v>
      </c>
      <c r="W62" s="97">
        <f t="shared" si="0"/>
        <v>3</v>
      </c>
      <c r="X62" s="98">
        <f t="shared" si="0"/>
        <v>10</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ref="AM62:BG62" si="1">COUNTIF(AM6:AM61,1)+COUNTIF(AM6:AM61,5)</f>
        <v>5</v>
      </c>
      <c r="AN62" s="97">
        <f t="shared" si="1"/>
        <v>5</v>
      </c>
      <c r="AO62" s="102">
        <f t="shared" si="1"/>
        <v>10</v>
      </c>
      <c r="AP62" s="99">
        <f t="shared" si="1"/>
        <v>7</v>
      </c>
      <c r="AQ62" s="97">
        <f t="shared" si="1"/>
        <v>5</v>
      </c>
      <c r="AR62" s="97">
        <f t="shared" si="1"/>
        <v>4</v>
      </c>
      <c r="AS62" s="97">
        <f t="shared" si="1"/>
        <v>2</v>
      </c>
      <c r="AT62" s="101">
        <f t="shared" si="1"/>
        <v>10</v>
      </c>
      <c r="AU62" s="100">
        <f t="shared" si="1"/>
        <v>6</v>
      </c>
      <c r="AV62" s="97">
        <f t="shared" si="1"/>
        <v>6</v>
      </c>
      <c r="AW62" s="97">
        <f t="shared" si="1"/>
        <v>5</v>
      </c>
      <c r="AX62" s="98">
        <f t="shared" si="1"/>
        <v>9</v>
      </c>
      <c r="AY62" s="100">
        <f t="shared" si="1"/>
        <v>6</v>
      </c>
      <c r="AZ62" s="97">
        <f t="shared" si="1"/>
        <v>4</v>
      </c>
      <c r="BA62" s="97">
        <f t="shared" si="1"/>
        <v>4</v>
      </c>
      <c r="BB62" s="102">
        <f t="shared" si="1"/>
        <v>9</v>
      </c>
      <c r="BC62" s="99">
        <f t="shared" si="1"/>
        <v>6</v>
      </c>
      <c r="BD62" s="97">
        <f t="shared" si="1"/>
        <v>4</v>
      </c>
      <c r="BE62" s="97">
        <f t="shared" si="1"/>
        <v>6</v>
      </c>
      <c r="BF62" s="97">
        <f t="shared" si="1"/>
        <v>1</v>
      </c>
      <c r="BG62" s="101">
        <f t="shared" si="1"/>
        <v>9</v>
      </c>
      <c r="BH62" s="46">
        <f>SUM(G62:BG62)</f>
        <v>267</v>
      </c>
      <c r="BI62" s="375">
        <f>BH63/BH62</f>
        <v>1.3108614232209739E-2</v>
      </c>
    </row>
    <row r="63" spans="1:61" ht="15" thickBot="1">
      <c r="F63" s="17" t="s">
        <v>29</v>
      </c>
      <c r="G63" s="103">
        <f t="shared" ref="G63:AL63" si="2">+(COUNTIF(G6:G61,2)+COUNTIF(G6:G61,3)*0.5)</f>
        <v>0</v>
      </c>
      <c r="H63" s="104">
        <f t="shared" si="2"/>
        <v>0</v>
      </c>
      <c r="I63" s="104">
        <f t="shared" si="2"/>
        <v>0</v>
      </c>
      <c r="J63" s="104">
        <f t="shared" si="2"/>
        <v>0</v>
      </c>
      <c r="K63" s="105">
        <f t="shared" si="2"/>
        <v>0</v>
      </c>
      <c r="L63" s="106">
        <f t="shared" si="2"/>
        <v>0.5</v>
      </c>
      <c r="M63" s="104">
        <f t="shared" si="2"/>
        <v>0</v>
      </c>
      <c r="N63" s="104">
        <f t="shared" si="2"/>
        <v>0</v>
      </c>
      <c r="O63" s="105">
        <f t="shared" si="2"/>
        <v>0</v>
      </c>
      <c r="P63" s="107">
        <f t="shared" si="2"/>
        <v>0.5</v>
      </c>
      <c r="Q63" s="104">
        <f t="shared" si="2"/>
        <v>0</v>
      </c>
      <c r="R63" s="104">
        <f t="shared" si="2"/>
        <v>1.5</v>
      </c>
      <c r="S63" s="108">
        <f t="shared" si="2"/>
        <v>1</v>
      </c>
      <c r="T63" s="103">
        <f t="shared" si="2"/>
        <v>0</v>
      </c>
      <c r="U63" s="104">
        <f t="shared" si="2"/>
        <v>0</v>
      </c>
      <c r="V63" s="104">
        <f t="shared" si="2"/>
        <v>0</v>
      </c>
      <c r="W63" s="104">
        <f t="shared" si="2"/>
        <v>0</v>
      </c>
      <c r="X63" s="105">
        <f t="shared" si="2"/>
        <v>0</v>
      </c>
      <c r="Y63" s="107">
        <f t="shared" si="2"/>
        <v>0</v>
      </c>
      <c r="Z63" s="104">
        <f t="shared" si="2"/>
        <v>0</v>
      </c>
      <c r="AA63" s="104">
        <f t="shared" si="2"/>
        <v>0</v>
      </c>
      <c r="AB63" s="105">
        <f t="shared" si="2"/>
        <v>0</v>
      </c>
      <c r="AC63" s="107">
        <f t="shared" si="2"/>
        <v>0</v>
      </c>
      <c r="AD63" s="104">
        <f t="shared" si="2"/>
        <v>0</v>
      </c>
      <c r="AE63" s="104">
        <f t="shared" si="2"/>
        <v>0</v>
      </c>
      <c r="AF63" s="108">
        <f t="shared" si="2"/>
        <v>0</v>
      </c>
      <c r="AG63" s="103">
        <f t="shared" si="2"/>
        <v>0</v>
      </c>
      <c r="AH63" s="104">
        <f t="shared" si="2"/>
        <v>0</v>
      </c>
      <c r="AI63" s="104">
        <f t="shared" si="2"/>
        <v>0</v>
      </c>
      <c r="AJ63" s="104">
        <f t="shared" si="2"/>
        <v>0</v>
      </c>
      <c r="AK63" s="105">
        <f t="shared" si="2"/>
        <v>0</v>
      </c>
      <c r="AL63" s="107">
        <f t="shared" si="2"/>
        <v>0</v>
      </c>
      <c r="AM63" s="104">
        <f t="shared" ref="AM63:BG63" si="3">+(COUNTIF(AM6:AM61,2)+COUNTIF(AM6:AM61,3)*0.5)</f>
        <v>0</v>
      </c>
      <c r="AN63" s="104">
        <f t="shared" si="3"/>
        <v>0</v>
      </c>
      <c r="AO63" s="109">
        <f t="shared" si="3"/>
        <v>0</v>
      </c>
      <c r="AP63" s="106">
        <f t="shared" si="3"/>
        <v>0</v>
      </c>
      <c r="AQ63" s="104">
        <f t="shared" si="3"/>
        <v>0</v>
      </c>
      <c r="AR63" s="104">
        <f t="shared" si="3"/>
        <v>0</v>
      </c>
      <c r="AS63" s="104">
        <f t="shared" si="3"/>
        <v>0</v>
      </c>
      <c r="AT63" s="108">
        <f t="shared" si="3"/>
        <v>0</v>
      </c>
      <c r="AU63" s="110">
        <f t="shared" si="3"/>
        <v>0</v>
      </c>
      <c r="AV63" s="111">
        <f t="shared" si="3"/>
        <v>0</v>
      </c>
      <c r="AW63" s="111">
        <f t="shared" si="3"/>
        <v>0</v>
      </c>
      <c r="AX63" s="112">
        <f t="shared" si="3"/>
        <v>0</v>
      </c>
      <c r="AY63" s="110">
        <f t="shared" si="3"/>
        <v>0</v>
      </c>
      <c r="AZ63" s="111">
        <f t="shared" si="3"/>
        <v>0</v>
      </c>
      <c r="BA63" s="111">
        <f t="shared" si="3"/>
        <v>0</v>
      </c>
      <c r="BB63" s="113">
        <f t="shared" si="3"/>
        <v>0</v>
      </c>
      <c r="BC63" s="106">
        <f t="shared" si="3"/>
        <v>0</v>
      </c>
      <c r="BD63" s="104">
        <f t="shared" si="3"/>
        <v>0</v>
      </c>
      <c r="BE63" s="104">
        <f t="shared" si="3"/>
        <v>0</v>
      </c>
      <c r="BF63" s="104">
        <f t="shared" si="3"/>
        <v>0</v>
      </c>
      <c r="BG63" s="108">
        <f t="shared" si="3"/>
        <v>0</v>
      </c>
      <c r="BH63" s="47">
        <f>SUM(G63:BG63)</f>
        <v>3.5</v>
      </c>
      <c r="BI63" s="375"/>
    </row>
    <row r="64" spans="1:61" ht="14.5">
      <c r="F64" s="17" t="s">
        <v>30</v>
      </c>
      <c r="G64" s="321">
        <f>IF(SUM(G62:K62)=0,0,SUM(G63:K63)/SUM(G62:K62))</f>
        <v>0</v>
      </c>
      <c r="H64" s="322"/>
      <c r="I64" s="322"/>
      <c r="J64" s="322"/>
      <c r="K64" s="326"/>
      <c r="L64" s="327">
        <f>IF(SUM(L62:O62)=0,0,SUM(L63:O63)/SUM(L62:O62))</f>
        <v>7.1428571428571425E-2</v>
      </c>
      <c r="M64" s="322"/>
      <c r="N64" s="322"/>
      <c r="O64" s="326"/>
      <c r="P64" s="327">
        <f>IF(SUM(P62:S62)=0,0,SUM(P63:S63)/SUM(P62:S62))</f>
        <v>0.1875</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22"/>
      <c r="AE64" s="322"/>
      <c r="AF64" s="323"/>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0.1206896551724138</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1.3108614232209739E-2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49"/>
      <c r="C67" s="49"/>
      <c r="D67" s="49"/>
      <c r="E67" s="49"/>
      <c r="F67" s="50" t="s">
        <v>42</v>
      </c>
      <c r="G67" s="294">
        <f>SUM(G62:K62)</f>
        <v>6</v>
      </c>
      <c r="H67" s="295"/>
      <c r="I67" s="295"/>
      <c r="J67" s="295"/>
      <c r="K67" s="296"/>
      <c r="L67" s="297">
        <f>G67+SUM(L62:O62)</f>
        <v>13</v>
      </c>
      <c r="M67" s="295"/>
      <c r="N67" s="295"/>
      <c r="O67" s="296"/>
      <c r="P67" s="297">
        <f>L67+SUM(P62:S62)</f>
        <v>29</v>
      </c>
      <c r="Q67" s="295"/>
      <c r="R67" s="295"/>
      <c r="S67" s="298"/>
      <c r="T67" s="294">
        <f>P67+SUM(T62:X62)</f>
        <v>60</v>
      </c>
      <c r="U67" s="295"/>
      <c r="V67" s="295"/>
      <c r="W67" s="296"/>
      <c r="X67" s="297">
        <f>T67+SUM(Y62:AB62)</f>
        <v>88</v>
      </c>
      <c r="Y67" s="295"/>
      <c r="Z67" s="295"/>
      <c r="AA67" s="295"/>
      <c r="AB67" s="296"/>
      <c r="AC67" s="297">
        <f>X67+SUM(AC62:AF62)</f>
        <v>111</v>
      </c>
      <c r="AD67" s="295"/>
      <c r="AE67" s="295"/>
      <c r="AF67" s="298"/>
      <c r="AG67" s="294">
        <f>AC67+SUM(AG62:AK62)</f>
        <v>137</v>
      </c>
      <c r="AH67" s="295"/>
      <c r="AI67" s="295"/>
      <c r="AJ67" s="295"/>
      <c r="AK67" s="296"/>
      <c r="AL67" s="297">
        <f>AG67+SUM(AL62:AO62)</f>
        <v>164</v>
      </c>
      <c r="AM67" s="295"/>
      <c r="AN67" s="295"/>
      <c r="AO67" s="296"/>
      <c r="AP67" s="297">
        <f>AL67+SUM(AP62:AT62)</f>
        <v>192</v>
      </c>
      <c r="AQ67" s="295"/>
      <c r="AR67" s="295"/>
      <c r="AS67" s="298"/>
      <c r="AT67" s="294">
        <f>AP67+SUM(AU62:AX62)</f>
        <v>218</v>
      </c>
      <c r="AU67" s="295"/>
      <c r="AV67" s="295"/>
      <c r="AW67" s="295"/>
      <c r="AX67" s="296"/>
      <c r="AY67" s="297">
        <f>AT67+SUM(AY62:BB62)</f>
        <v>241</v>
      </c>
      <c r="AZ67" s="295"/>
      <c r="BA67" s="295"/>
      <c r="BB67" s="296"/>
      <c r="BC67" s="297">
        <f>AY67+SUM(BC62:BG62)</f>
        <v>267</v>
      </c>
      <c r="BD67" s="295"/>
      <c r="BE67" s="295"/>
      <c r="BF67" s="298"/>
      <c r="BG67" s="57"/>
      <c r="BH67" s="51"/>
    </row>
    <row r="68" spans="1:60">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ht="13" thickBot="1">
      <c r="G69" s="19"/>
      <c r="H69" s="19"/>
      <c r="I69" s="19"/>
      <c r="J69" s="19"/>
      <c r="K69" s="19"/>
      <c r="L69" s="19"/>
      <c r="M69" s="19"/>
      <c r="N69" s="45"/>
      <c r="O69" s="19"/>
      <c r="P69" s="19"/>
      <c r="Q69" s="19"/>
      <c r="R69" s="45"/>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ht="12.75" customHeight="1">
      <c r="F70" s="371" t="s">
        <v>133</v>
      </c>
      <c r="G70" s="300">
        <f>SUM(G63:S63)</f>
        <v>3.5</v>
      </c>
      <c r="H70" s="301"/>
      <c r="I70" s="301"/>
      <c r="J70" s="301"/>
      <c r="K70" s="301"/>
      <c r="L70" s="304">
        <f>G70/G72</f>
        <v>0.1206896551724138</v>
      </c>
      <c r="M70" s="304"/>
      <c r="N70" s="304"/>
      <c r="O70" s="305"/>
      <c r="P70" s="19"/>
      <c r="Q70" s="19"/>
      <c r="R70" s="45"/>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ht="12.75" customHeight="1">
      <c r="F71" s="372"/>
      <c r="G71" s="302"/>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ht="12.75" customHeight="1">
      <c r="F72" s="372"/>
      <c r="G72" s="310">
        <f>SUM(G62:S62)</f>
        <v>29</v>
      </c>
      <c r="H72" s="303"/>
      <c r="I72" s="303"/>
      <c r="J72" s="303"/>
      <c r="K72" s="303"/>
      <c r="L72" s="306"/>
      <c r="M72" s="306"/>
      <c r="N72" s="306"/>
      <c r="O72" s="307"/>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ht="13.5" customHeight="1" thickBot="1">
      <c r="F73" s="373"/>
      <c r="G73" s="311"/>
      <c r="H73" s="312"/>
      <c r="I73" s="312"/>
      <c r="J73" s="312"/>
      <c r="K73" s="312"/>
      <c r="L73" s="308"/>
      <c r="M73" s="308"/>
      <c r="N73" s="308"/>
      <c r="O73" s="30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363">
        <f>G64</f>
        <v>0</v>
      </c>
      <c r="H78" s="364"/>
      <c r="I78" s="364"/>
      <c r="J78" s="364"/>
      <c r="K78" s="365"/>
      <c r="L78" s="366">
        <f>L64</f>
        <v>7.1428571428571425E-2</v>
      </c>
      <c r="M78" s="364"/>
      <c r="N78" s="364"/>
      <c r="O78" s="365"/>
      <c r="P78" s="366">
        <f>P64</f>
        <v>0.1875</v>
      </c>
      <c r="Q78" s="364"/>
      <c r="R78" s="364"/>
      <c r="S78" s="367"/>
      <c r="T78" s="363">
        <f>T64</f>
        <v>0</v>
      </c>
      <c r="U78" s="368"/>
      <c r="V78" s="368"/>
      <c r="W78" s="368"/>
      <c r="X78" s="369"/>
      <c r="Y78" s="366">
        <f>Y64</f>
        <v>0</v>
      </c>
      <c r="Z78" s="364"/>
      <c r="AA78" s="364"/>
      <c r="AB78" s="365"/>
      <c r="AC78" s="366">
        <f>AC64</f>
        <v>0</v>
      </c>
      <c r="AD78" s="364"/>
      <c r="AE78" s="364"/>
      <c r="AF78" s="367"/>
      <c r="AG78" s="359">
        <f>AG64</f>
        <v>0</v>
      </c>
      <c r="AH78" s="360"/>
      <c r="AI78" s="360"/>
      <c r="AJ78" s="360"/>
      <c r="AK78" s="360"/>
      <c r="AL78" s="361">
        <f>AL64</f>
        <v>0</v>
      </c>
      <c r="AM78" s="360"/>
      <c r="AN78" s="360"/>
      <c r="AO78" s="360"/>
      <c r="AP78" s="366">
        <f>AP64</f>
        <v>0</v>
      </c>
      <c r="AQ78" s="368"/>
      <c r="AR78" s="368"/>
      <c r="AS78" s="368"/>
      <c r="AT78" s="370"/>
      <c r="AU78" s="359">
        <f>AU64</f>
        <v>0</v>
      </c>
      <c r="AV78" s="360"/>
      <c r="AW78" s="360"/>
      <c r="AX78" s="360"/>
      <c r="AY78" s="361">
        <f>AY64</f>
        <v>0</v>
      </c>
      <c r="AZ78" s="360"/>
      <c r="BA78" s="360"/>
      <c r="BB78" s="360"/>
      <c r="BC78" s="361">
        <f>BC64</f>
        <v>0</v>
      </c>
      <c r="BD78" s="360"/>
      <c r="BE78" s="360"/>
      <c r="BF78" s="360"/>
      <c r="BG78" s="362"/>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8:AX78"/>
    <mergeCell ref="AY78:BB78"/>
    <mergeCell ref="BC78:BG78"/>
    <mergeCell ref="G78:K78"/>
    <mergeCell ref="L78:O78"/>
    <mergeCell ref="P78:S78"/>
    <mergeCell ref="T78:X78"/>
    <mergeCell ref="Y78:AB78"/>
    <mergeCell ref="AC78:AF78"/>
    <mergeCell ref="AG78:AK78"/>
    <mergeCell ref="AL78:AO78"/>
    <mergeCell ref="AP78:AT78"/>
    <mergeCell ref="G64:K64"/>
    <mergeCell ref="L64:O64"/>
    <mergeCell ref="P64:S64"/>
    <mergeCell ref="AC64:AF64"/>
    <mergeCell ref="T64:X64"/>
    <mergeCell ref="Y64:AB64"/>
    <mergeCell ref="F48:F49"/>
    <mergeCell ref="A54:A55"/>
    <mergeCell ref="D54:D55"/>
    <mergeCell ref="E54:E55"/>
    <mergeCell ref="F54:F55"/>
    <mergeCell ref="A52:A53"/>
    <mergeCell ref="D52:D53"/>
    <mergeCell ref="E52:E53"/>
    <mergeCell ref="F52:F53"/>
    <mergeCell ref="A50:A51"/>
    <mergeCell ref="D50:D51"/>
    <mergeCell ref="E50:E51"/>
    <mergeCell ref="F50:F51"/>
    <mergeCell ref="A48:A49"/>
    <mergeCell ref="D48:D49"/>
    <mergeCell ref="E48:E49"/>
    <mergeCell ref="B48:B49"/>
    <mergeCell ref="C48:C49"/>
    <mergeCell ref="B50:B51"/>
    <mergeCell ref="C50:C51"/>
    <mergeCell ref="B52:B53"/>
    <mergeCell ref="C52:C53"/>
    <mergeCell ref="B54:B55"/>
    <mergeCell ref="C54:C55"/>
    <mergeCell ref="A58:A59"/>
    <mergeCell ref="D58:D59"/>
    <mergeCell ref="E58:E59"/>
    <mergeCell ref="F58:F59"/>
    <mergeCell ref="A56:A57"/>
    <mergeCell ref="D56:D57"/>
    <mergeCell ref="E56:E57"/>
    <mergeCell ref="F56:F57"/>
    <mergeCell ref="A60:A61"/>
    <mergeCell ref="D60:D61"/>
    <mergeCell ref="E60:E61"/>
    <mergeCell ref="F60:F61"/>
    <mergeCell ref="B56:B57"/>
    <mergeCell ref="C56:C57"/>
    <mergeCell ref="B58:B59"/>
    <mergeCell ref="C58:C59"/>
    <mergeCell ref="B60:B61"/>
    <mergeCell ref="C60:C61"/>
    <mergeCell ref="A42:A43"/>
    <mergeCell ref="D42:D43"/>
    <mergeCell ref="E42:E43"/>
    <mergeCell ref="F42:F43"/>
    <mergeCell ref="A40:A41"/>
    <mergeCell ref="D40:D41"/>
    <mergeCell ref="E40:E41"/>
    <mergeCell ref="F40:F41"/>
    <mergeCell ref="A46:A47"/>
    <mergeCell ref="D46:D47"/>
    <mergeCell ref="E46:E47"/>
    <mergeCell ref="F46:F47"/>
    <mergeCell ref="A44:A45"/>
    <mergeCell ref="D44:D45"/>
    <mergeCell ref="E44:E45"/>
    <mergeCell ref="F44:F45"/>
    <mergeCell ref="B40:B41"/>
    <mergeCell ref="C40:C41"/>
    <mergeCell ref="B42:B43"/>
    <mergeCell ref="C42:C43"/>
    <mergeCell ref="B44:B45"/>
    <mergeCell ref="C44:C45"/>
    <mergeCell ref="B46:B47"/>
    <mergeCell ref="C46:C47"/>
    <mergeCell ref="A38:A39"/>
    <mergeCell ref="D38:D39"/>
    <mergeCell ref="E38:E39"/>
    <mergeCell ref="F38:F39"/>
    <mergeCell ref="A36:A37"/>
    <mergeCell ref="D36:D37"/>
    <mergeCell ref="E36:E37"/>
    <mergeCell ref="F36:F37"/>
    <mergeCell ref="A34:A35"/>
    <mergeCell ref="D34:D35"/>
    <mergeCell ref="E34:E35"/>
    <mergeCell ref="F34:F35"/>
    <mergeCell ref="B32:B35"/>
    <mergeCell ref="B36:B39"/>
    <mergeCell ref="A32:A33"/>
    <mergeCell ref="D32:D33"/>
    <mergeCell ref="E32:E33"/>
    <mergeCell ref="F32:F33"/>
    <mergeCell ref="C32:C33"/>
    <mergeCell ref="C34:C35"/>
    <mergeCell ref="C36:C37"/>
    <mergeCell ref="C38:C39"/>
    <mergeCell ref="B26:B27"/>
    <mergeCell ref="C26:C27"/>
    <mergeCell ref="C28:C29"/>
    <mergeCell ref="C30:C31"/>
    <mergeCell ref="F18:F19"/>
    <mergeCell ref="A26:A27"/>
    <mergeCell ref="D26:D27"/>
    <mergeCell ref="E26:E27"/>
    <mergeCell ref="F26:F27"/>
    <mergeCell ref="A24:A25"/>
    <mergeCell ref="D24:D25"/>
    <mergeCell ref="E24:E25"/>
    <mergeCell ref="F24:F25"/>
    <mergeCell ref="A20:A21"/>
    <mergeCell ref="D20:D21"/>
    <mergeCell ref="E20:E21"/>
    <mergeCell ref="F20:F21"/>
    <mergeCell ref="C20:C21"/>
    <mergeCell ref="F6:F7"/>
    <mergeCell ref="C6:C7"/>
    <mergeCell ref="D16:D17"/>
    <mergeCell ref="E16:E17"/>
    <mergeCell ref="F16:F17"/>
    <mergeCell ref="B14:B19"/>
    <mergeCell ref="B28:B31"/>
    <mergeCell ref="F8:F9"/>
    <mergeCell ref="A30:A31"/>
    <mergeCell ref="D30:D31"/>
    <mergeCell ref="E30:E31"/>
    <mergeCell ref="F30:F31"/>
    <mergeCell ref="A28:A29"/>
    <mergeCell ref="D28:D29"/>
    <mergeCell ref="E28:E29"/>
    <mergeCell ref="A22:A23"/>
    <mergeCell ref="D22:D23"/>
    <mergeCell ref="E22:E23"/>
    <mergeCell ref="F22:F23"/>
    <mergeCell ref="C22:C23"/>
    <mergeCell ref="B20:B23"/>
    <mergeCell ref="F28:F29"/>
    <mergeCell ref="B24:B25"/>
    <mergeCell ref="C24:C25"/>
    <mergeCell ref="F14:F15"/>
    <mergeCell ref="A12:A13"/>
    <mergeCell ref="D12:D13"/>
    <mergeCell ref="E12:E13"/>
    <mergeCell ref="F12:F13"/>
    <mergeCell ref="C8:C9"/>
    <mergeCell ref="C10:C11"/>
    <mergeCell ref="C12:C13"/>
    <mergeCell ref="C14:C15"/>
    <mergeCell ref="F10:F11"/>
    <mergeCell ref="T65:AF65"/>
    <mergeCell ref="AG64:AK64"/>
    <mergeCell ref="AL64:AO64"/>
    <mergeCell ref="AY64:BB64"/>
    <mergeCell ref="C1:C4"/>
    <mergeCell ref="A6:A7"/>
    <mergeCell ref="D6:D7"/>
    <mergeCell ref="E6:E7"/>
    <mergeCell ref="A10:A11"/>
    <mergeCell ref="D10:D11"/>
    <mergeCell ref="E10:E11"/>
    <mergeCell ref="A18:A19"/>
    <mergeCell ref="D18:D19"/>
    <mergeCell ref="E18:E19"/>
    <mergeCell ref="C16:C17"/>
    <mergeCell ref="C18:C19"/>
    <mergeCell ref="B6:B13"/>
    <mergeCell ref="A8:A9"/>
    <mergeCell ref="D8:D9"/>
    <mergeCell ref="E8:E9"/>
    <mergeCell ref="A16:A17"/>
    <mergeCell ref="A14:A15"/>
    <mergeCell ref="D14:D15"/>
    <mergeCell ref="E14:E15"/>
    <mergeCell ref="F70:F73"/>
    <mergeCell ref="G70:K71"/>
    <mergeCell ref="L70:O73"/>
    <mergeCell ref="G72:K73"/>
    <mergeCell ref="BI62:BI63"/>
    <mergeCell ref="AT67:AX67"/>
    <mergeCell ref="AY67:BB67"/>
    <mergeCell ref="BC67:BF67"/>
    <mergeCell ref="G67:K67"/>
    <mergeCell ref="L67:O67"/>
    <mergeCell ref="P67:S67"/>
    <mergeCell ref="T67:W67"/>
    <mergeCell ref="X67:AB67"/>
    <mergeCell ref="AC67:AF67"/>
    <mergeCell ref="AG67:AK67"/>
    <mergeCell ref="AL67:AO67"/>
    <mergeCell ref="AP67:AS67"/>
    <mergeCell ref="AP64:AT64"/>
    <mergeCell ref="AU64:AX64"/>
    <mergeCell ref="BC64:BG64"/>
    <mergeCell ref="AG65:AT65"/>
    <mergeCell ref="AU65:BG65"/>
    <mergeCell ref="G66:BG66"/>
    <mergeCell ref="G65:S65"/>
  </mergeCells>
  <conditionalFormatting sqref="G64:G66">
    <cfRule type="cellIs" dxfId="1216" priority="242" stopIfTrue="1" operator="greaterThan">
      <formula>0.95</formula>
    </cfRule>
    <cfRule type="cellIs" dxfId="1215" priority="243" stopIfTrue="1" operator="between">
      <formula>0.9</formula>
      <formula>0.95</formula>
    </cfRule>
    <cfRule type="cellIs" dxfId="1214" priority="244" stopIfTrue="1" operator="lessThan">
      <formula>0.9</formula>
    </cfRule>
  </conditionalFormatting>
  <conditionalFormatting sqref="G70 L70 G72">
    <cfRule type="cellIs" dxfId="1213" priority="160" stopIfTrue="1" operator="equal">
      <formula>1</formula>
    </cfRule>
    <cfRule type="cellIs" dxfId="1212" priority="161" stopIfTrue="1" operator="equal">
      <formula>2</formula>
    </cfRule>
    <cfRule type="cellIs" dxfId="1211" priority="162" stopIfTrue="1" operator="equal">
      <formula>3</formula>
    </cfRule>
  </conditionalFormatting>
  <conditionalFormatting sqref="G6:AX6 BC6:BF6">
    <cfRule type="cellIs" dxfId="1210" priority="151" stopIfTrue="1" operator="equal">
      <formula>5</formula>
    </cfRule>
    <cfRule type="cellIs" dxfId="1209" priority="155" stopIfTrue="1" operator="equal">
      <formula>1</formula>
    </cfRule>
    <cfRule type="cellIs" dxfId="1208" priority="156" stopIfTrue="1" operator="equal">
      <formula>5</formula>
    </cfRule>
  </conditionalFormatting>
  <conditionalFormatting sqref="G6:AX7 BC6:BF7">
    <cfRule type="cellIs" dxfId="1207" priority="157" stopIfTrue="1" operator="equal">
      <formula>2</formula>
    </cfRule>
    <cfRule type="cellIs" dxfId="1206" priority="158" stopIfTrue="1" operator="equal">
      <formula>3</formula>
    </cfRule>
    <cfRule type="cellIs" dxfId="1205" priority="159" stopIfTrue="1" operator="equal">
      <formula>4</formula>
    </cfRule>
  </conditionalFormatting>
  <conditionalFormatting sqref="G7:AX7 BC7:BF7">
    <cfRule type="cellIs" dxfId="1204" priority="148" stopIfTrue="1" operator="equal">
      <formula>3</formula>
    </cfRule>
    <cfRule type="cellIs" dxfId="1203" priority="149" stopIfTrue="1" operator="equal">
      <formula>4</formula>
    </cfRule>
    <cfRule type="cellIs" dxfId="1202" priority="152" stopIfTrue="1" operator="equal">
      <formula>2</formula>
    </cfRule>
    <cfRule type="cellIs" dxfId="1201" priority="153" stopIfTrue="1" operator="equal">
      <formula>3</formula>
    </cfRule>
    <cfRule type="cellIs" dxfId="1200" priority="154" stopIfTrue="1" operator="equal">
      <formula>4</formula>
    </cfRule>
  </conditionalFormatting>
  <conditionalFormatting sqref="G8:AX8 G10:AX10 G12:AX12 G14:AX14 G16:AX16 G18:AX18 G20:AX20 G22:AX22 G24:AX24 G26:AX26 G28:AX28 G30:AX30 G32:AX32 G34:AX34 G36:AX36 G38:AX38 G40:AX40 G42:AX42 G44:AX44 G46:AX46 G48:AX48 G50:AX50 G54:AX54 G56:AX56 G58:AX58 G60:AX60 BC8:BF8 BC10:BF10 BC12:BF12 BC14:BF14 BC16:BF16 BC18:BF18 BC20:BF20 BC22:BF22 BC24:BF24 BC26:BF26 BC28:BF28 BC30:BF30 BC32:BF32 BC34:BF34 BC36:BF36 BC38:BF38 BC40:BF40 BC42:BF42 BC44:BF44 BC46:BF46 BC48:BF48 BC50:BF50 BC54:BF54 BC56:BF56 BC58:BF58 BC60:BF60">
    <cfRule type="cellIs" dxfId="1199" priority="112" stopIfTrue="1" operator="equal">
      <formula>1</formula>
    </cfRule>
  </conditionalFormatting>
  <conditionalFormatting sqref="G8:AX8 G10:AX10 G12:AX12 G14:AX14 G16:AX16 G18:AX18 G20:AX20 G22:AX22 G24:AX24 G26:AX26 G28:AX28 G30:AX30 G32:AX32 G34:AX34 G36:AX36 G38:AX38 G40:AX40 G42:AX42 G44:AX44 G46:AX46 G48:AX48 G50:AX50 G54:AX54 G56:AX56 G58:AX58 G60:AX60">
    <cfRule type="cellIs" dxfId="1198" priority="102" stopIfTrue="1" operator="equal">
      <formula>1</formula>
    </cfRule>
    <cfRule type="cellIs" dxfId="1197" priority="103" stopIfTrue="1" operator="equal">
      <formula>5</formula>
    </cfRule>
  </conditionalFormatting>
  <conditionalFormatting sqref="G8:AX8 BC8:BF8 G10:AX10 BC10:BF10 G12:AX12 BC12:BF12 G14:AX14 BC14:BF14 G16:AX16 BC16:BF16 G18:AX18 BC18:BF18 G20:AX20 BC20:BF20 G22:AX22 BC22:BF22 G24:AX24 BC24:BF24 G26:AX26 BC26:BF26 G28:AX28 BC28:BF28 G30:AX30 BC30:BF30 G32:AX32 BC32:BF32 G34:AX34 BC34:BF34 G36:AX36 BC36:BF36 G38:AX38 BC38:BF38 G40:AX40 BC40:BF40 G42:AX42 BC42:BF42 G44:AX44 BC44:BF44 G46:AX46 BC46:BF46 G48:AX48 BC48:BF48 G50:AX50 BC50:BF50 G54:AX54 BC54:BF54 G56:AX56 BC56:BF56 G58:AX58 BC58:BF58 G60:AX60 BC60:BF60">
    <cfRule type="cellIs" dxfId="1196" priority="113" stopIfTrue="1" operator="equal">
      <formula>5</formula>
    </cfRule>
    <cfRule type="cellIs" dxfId="1195" priority="117" stopIfTrue="1" operator="equal">
      <formula>1</formula>
    </cfRule>
    <cfRule type="cellIs" dxfId="1194" priority="118" stopIfTrue="1" operator="equal">
      <formula>5</formula>
    </cfRule>
  </conditionalFormatting>
  <conditionalFormatting sqref="G9:AX9 BC9:BF9 G11:AX11 BC11:BF11 G13:AX13 BC13:BF13 G15:AX15 BC15:BF15 G17:AX17 BC17:BF17 G19:AX19 BC19:BF19 G21:AX21 BC21:BF21 G23:AX23 BC23:BF23 G25:AX25 BC25:BF25 G27:AX27 BC27:BF27 G29:AX29 BC29:BF29 G31:AX31 BC31:BF31 G33:AX33 BC33:BF33 G35:AX35 BC35:BF35 G37:AX37 BC37:BF37 G39:AX39 BC39:BF39 G41:AX41 BC41:BF41 G43:AX43 BC43:BF43 G45:AX45 BC45:BF45 G47:AX47 BC47:BF47 G49:AX49 BC49:BF49 G51:AX51 BC51:BF51 G55:AX55 BC55:BF55 G57:AX57 BC57:BF57 G59:AX59 BC59:BF59 G61:AX61 BC61:BF61">
    <cfRule type="cellIs" dxfId="1193" priority="99" stopIfTrue="1" operator="equal">
      <formula>2</formula>
    </cfRule>
    <cfRule type="cellIs" dxfId="1192" priority="100" stopIfTrue="1" operator="equal">
      <formula>3</formula>
    </cfRule>
    <cfRule type="cellIs" dxfId="1191" priority="101" stopIfTrue="1" operator="equal">
      <formula>4</formula>
    </cfRule>
    <cfRule type="cellIs" dxfId="1190" priority="109" stopIfTrue="1" operator="equal">
      <formula>2</formula>
    </cfRule>
    <cfRule type="cellIs" dxfId="1189" priority="110" stopIfTrue="1" operator="equal">
      <formula>3</formula>
    </cfRule>
    <cfRule type="cellIs" dxfId="1188" priority="111" stopIfTrue="1" operator="equal">
      <formula>4</formula>
    </cfRule>
    <cfRule type="cellIs" dxfId="1187" priority="114" stopIfTrue="1" operator="equal">
      <formula>2</formula>
    </cfRule>
    <cfRule type="cellIs" dxfId="1186" priority="115" stopIfTrue="1" operator="equal">
      <formula>3</formula>
    </cfRule>
    <cfRule type="cellIs" dxfId="1185" priority="116" stopIfTrue="1" operator="equal">
      <formula>4</formula>
    </cfRule>
  </conditionalFormatting>
  <conditionalFormatting sqref="G52:AX52 BC52:BF52">
    <cfRule type="cellIs" dxfId="1184" priority="44" stopIfTrue="1" operator="equal">
      <formula>1</formula>
    </cfRule>
    <cfRule type="cellIs" dxfId="1183" priority="45" stopIfTrue="1" operator="equal">
      <formula>5</formula>
    </cfRule>
    <cfRule type="cellIs" dxfId="1182" priority="49" stopIfTrue="1" operator="equal">
      <formula>1</formula>
    </cfRule>
    <cfRule type="cellIs" dxfId="1181" priority="50" stopIfTrue="1" operator="equal">
      <formula>5</formula>
    </cfRule>
  </conditionalFormatting>
  <conditionalFormatting sqref="G52:AX52">
    <cfRule type="cellIs" dxfId="1180" priority="34" stopIfTrue="1" operator="equal">
      <formula>1</formula>
    </cfRule>
    <cfRule type="cellIs" dxfId="1179" priority="35" stopIfTrue="1" operator="equal">
      <formula>5</formula>
    </cfRule>
  </conditionalFormatting>
  <conditionalFormatting sqref="G53:AX53 BC53:BF53">
    <cfRule type="cellIs" dxfId="1178" priority="31" stopIfTrue="1" operator="equal">
      <formula>2</formula>
    </cfRule>
    <cfRule type="cellIs" dxfId="1177" priority="32" stopIfTrue="1" operator="equal">
      <formula>3</formula>
    </cfRule>
    <cfRule type="cellIs" dxfId="1176" priority="33" stopIfTrue="1" operator="equal">
      <formula>4</formula>
    </cfRule>
    <cfRule type="cellIs" dxfId="1175" priority="41" stopIfTrue="1" operator="equal">
      <formula>2</formula>
    </cfRule>
    <cfRule type="cellIs" dxfId="1174" priority="42" stopIfTrue="1" operator="equal">
      <formula>3</formula>
    </cfRule>
    <cfRule type="cellIs" dxfId="1173" priority="43" stopIfTrue="1" operator="equal">
      <formula>4</formula>
    </cfRule>
    <cfRule type="cellIs" dxfId="1172" priority="46" stopIfTrue="1" operator="equal">
      <formula>2</formula>
    </cfRule>
    <cfRule type="cellIs" dxfId="1171" priority="47" stopIfTrue="1" operator="equal">
      <formula>3</formula>
    </cfRule>
    <cfRule type="cellIs" dxfId="1170" priority="48" stopIfTrue="1" operator="equal">
      <formula>4</formula>
    </cfRule>
  </conditionalFormatting>
  <conditionalFormatting sqref="G6:BB6">
    <cfRule type="cellIs" dxfId="1169" priority="79" stopIfTrue="1" operator="equal">
      <formula>1</formula>
    </cfRule>
    <cfRule type="cellIs" dxfId="1168" priority="80" stopIfTrue="1" operator="equal">
      <formula>5</formula>
    </cfRule>
  </conditionalFormatting>
  <conditionalFormatting sqref="G7:BB7">
    <cfRule type="cellIs" dxfId="1167" priority="76" stopIfTrue="1" operator="equal">
      <formula>2</formula>
    </cfRule>
    <cfRule type="cellIs" dxfId="1166" priority="77" stopIfTrue="1" operator="equal">
      <formula>3</formula>
    </cfRule>
    <cfRule type="cellIs" dxfId="1165" priority="78" stopIfTrue="1" operator="equal">
      <formula>4</formula>
    </cfRule>
  </conditionalFormatting>
  <conditionalFormatting sqref="G8:BG51 G54:BG61">
    <cfRule type="cellIs" dxfId="1164" priority="94" stopIfTrue="1" operator="equal">
      <formula>2</formula>
    </cfRule>
    <cfRule type="cellIs" dxfId="1163" priority="95" stopIfTrue="1" operator="equal">
      <formula>3</formula>
    </cfRule>
    <cfRule type="cellIs" dxfId="1162" priority="96" stopIfTrue="1" operator="equal">
      <formula>4</formula>
    </cfRule>
  </conditionalFormatting>
  <conditionalFormatting sqref="G52:BG53">
    <cfRule type="cellIs" dxfId="1161" priority="26" stopIfTrue="1" operator="equal">
      <formula>2</formula>
    </cfRule>
    <cfRule type="cellIs" dxfId="1160" priority="27" stopIfTrue="1" operator="equal">
      <formula>3</formula>
    </cfRule>
    <cfRule type="cellIs" dxfId="1159" priority="28" stopIfTrue="1" operator="equal">
      <formula>4</formula>
    </cfRule>
  </conditionalFormatting>
  <conditionalFormatting sqref="G68:BG69 P70:BG73 G74:BG77 G79:BG83">
    <cfRule type="cellIs" dxfId="1158" priority="2774" stopIfTrue="1" operator="equal">
      <formula>1</formula>
    </cfRule>
    <cfRule type="cellIs" dxfId="1157" priority="2775" stopIfTrue="1" operator="equal">
      <formula>2</formula>
    </cfRule>
    <cfRule type="cellIs" dxfId="1156" priority="2776" stopIfTrue="1" operator="equal">
      <formula>3</formula>
    </cfRule>
  </conditionalFormatting>
  <conditionalFormatting sqref="L64">
    <cfRule type="cellIs" dxfId="1155" priority="263" stopIfTrue="1" operator="greaterThan">
      <formula>0.95</formula>
    </cfRule>
    <cfRule type="cellIs" dxfId="1154" priority="264" stopIfTrue="1" operator="between">
      <formula>0.9</formula>
      <formula>0.95</formula>
    </cfRule>
    <cfRule type="cellIs" dxfId="1153" priority="265" stopIfTrue="1" operator="lessThan">
      <formula>0.9</formula>
    </cfRule>
  </conditionalFormatting>
  <conditionalFormatting sqref="P64">
    <cfRule type="cellIs" dxfId="1152" priority="260" stopIfTrue="1" operator="greaterThan">
      <formula>0.95</formula>
    </cfRule>
    <cfRule type="cellIs" dxfId="1151" priority="261" stopIfTrue="1" operator="between">
      <formula>0.9</formula>
      <formula>0.95</formula>
    </cfRule>
    <cfRule type="cellIs" dxfId="1150" priority="262" stopIfTrue="1" operator="lessThan">
      <formula>0.9</formula>
    </cfRule>
  </conditionalFormatting>
  <conditionalFormatting sqref="T64 Y64 AC64 AP64 BC64">
    <cfRule type="cellIs" dxfId="1149" priority="266" stopIfTrue="1" operator="greaterThan">
      <formula>0.95</formula>
    </cfRule>
    <cfRule type="cellIs" dxfId="1148" priority="267" stopIfTrue="1" operator="between">
      <formula>0.9</formula>
      <formula>0.95</formula>
    </cfRule>
    <cfRule type="cellIs" dxfId="1147" priority="268" stopIfTrue="1" operator="lessThan">
      <formula>0.9</formula>
    </cfRule>
  </conditionalFormatting>
  <conditionalFormatting sqref="T65:AG65">
    <cfRule type="cellIs" dxfId="1146" priority="245" stopIfTrue="1" operator="greaterThan">
      <formula>0.95</formula>
    </cfRule>
    <cfRule type="cellIs" dxfId="1145" priority="246" stopIfTrue="1" operator="between">
      <formula>0.9</formula>
      <formula>0.95</formula>
    </cfRule>
    <cfRule type="cellIs" dxfId="1144" priority="247" stopIfTrue="1" operator="lessThan">
      <formula>0.9</formula>
    </cfRule>
  </conditionalFormatting>
  <conditionalFormatting sqref="AG64">
    <cfRule type="cellIs" dxfId="1143" priority="254" stopIfTrue="1" operator="greaterThan">
      <formula>0.95</formula>
    </cfRule>
    <cfRule type="cellIs" dxfId="1142" priority="255" stopIfTrue="1" operator="between">
      <formula>0.9</formula>
      <formula>0.95</formula>
    </cfRule>
    <cfRule type="cellIs" dxfId="1141" priority="256" stopIfTrue="1" operator="lessThan">
      <formula>0.9</formula>
    </cfRule>
  </conditionalFormatting>
  <conditionalFormatting sqref="AL64">
    <cfRule type="cellIs" dxfId="1140" priority="251" stopIfTrue="1" operator="greaterThan">
      <formula>0.95</formula>
    </cfRule>
    <cfRule type="cellIs" dxfId="1139" priority="252" stopIfTrue="1" operator="between">
      <formula>0.9</formula>
      <formula>0.95</formula>
    </cfRule>
    <cfRule type="cellIs" dxfId="1138" priority="253" stopIfTrue="1" operator="lessThan">
      <formula>0.9</formula>
    </cfRule>
  </conditionalFormatting>
  <conditionalFormatting sqref="AU64:AU65">
    <cfRule type="cellIs" dxfId="1137" priority="248" stopIfTrue="1" operator="greaterThan">
      <formula>0.95</formula>
    </cfRule>
    <cfRule type="cellIs" dxfId="1136" priority="249" stopIfTrue="1" operator="between">
      <formula>0.9</formula>
      <formula>0.95</formula>
    </cfRule>
    <cfRule type="cellIs" dxfId="1135" priority="250" stopIfTrue="1" operator="lessThan">
      <formula>0.9</formula>
    </cfRule>
  </conditionalFormatting>
  <conditionalFormatting sqref="AY64">
    <cfRule type="cellIs" dxfId="1134" priority="257" stopIfTrue="1" operator="greaterThan">
      <formula>0.95</formula>
    </cfRule>
    <cfRule type="cellIs" dxfId="1133" priority="258" stopIfTrue="1" operator="between">
      <formula>0.9</formula>
      <formula>0.95</formula>
    </cfRule>
    <cfRule type="cellIs" dxfId="1132" priority="259" stopIfTrue="1" operator="lessThan">
      <formula>0.9</formula>
    </cfRule>
  </conditionalFormatting>
  <conditionalFormatting sqref="AY6:BB6">
    <cfRule type="cellIs" dxfId="1131" priority="69" stopIfTrue="1" operator="equal">
      <formula>1</formula>
    </cfRule>
    <cfRule type="cellIs" dxfId="1130" priority="70" stopIfTrue="1" operator="equal">
      <formula>5</formula>
    </cfRule>
    <cfRule type="cellIs" dxfId="1129" priority="74" stopIfTrue="1" operator="equal">
      <formula>1</formula>
    </cfRule>
    <cfRule type="cellIs" dxfId="1128" priority="75" stopIfTrue="1" operator="equal">
      <formula>5</formula>
    </cfRule>
  </conditionalFormatting>
  <conditionalFormatting sqref="AY6:BB7">
    <cfRule type="cellIs" dxfId="1127" priority="81" stopIfTrue="1" operator="equal">
      <formula>2</formula>
    </cfRule>
    <cfRule type="cellIs" dxfId="1126" priority="82" stopIfTrue="1" operator="equal">
      <formula>3</formula>
    </cfRule>
    <cfRule type="cellIs" dxfId="1125" priority="83" stopIfTrue="1" operator="equal">
      <formula>4</formula>
    </cfRule>
  </conditionalFormatting>
  <conditionalFormatting sqref="AY7:BB7">
    <cfRule type="cellIs" dxfId="1124" priority="66" stopIfTrue="1" operator="equal">
      <formula>2</formula>
    </cfRule>
    <cfRule type="cellIs" dxfId="1123" priority="67" stopIfTrue="1" operator="equal">
      <formula>3</formula>
    </cfRule>
    <cfRule type="cellIs" dxfId="1122" priority="68" stopIfTrue="1" operator="equal">
      <formula>4</formula>
    </cfRule>
    <cfRule type="cellIs" dxfId="1121" priority="71" stopIfTrue="1" operator="equal">
      <formula>2</formula>
    </cfRule>
    <cfRule type="cellIs" dxfId="1120" priority="72" stopIfTrue="1" operator="equal">
      <formula>3</formula>
    </cfRule>
    <cfRule type="cellIs" dxfId="1119" priority="73"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1118" priority="54" stopIfTrue="1" operator="equal">
      <formula>1</formula>
    </cfRule>
    <cfRule type="cellIs" dxfId="1117" priority="55" stopIfTrue="1" operator="equal">
      <formula>5</formula>
    </cfRule>
    <cfRule type="cellIs" dxfId="1116" priority="59" stopIfTrue="1" operator="equal">
      <formula>1</formula>
    </cfRule>
    <cfRule type="cellIs" dxfId="1115" priority="60" stopIfTrue="1" operator="equal">
      <formula>5</formula>
    </cfRule>
    <cfRule type="cellIs" dxfId="1114" priority="64" stopIfTrue="1" operator="equal">
      <formula>1</formula>
    </cfRule>
    <cfRule type="cellIs" dxfId="1113" priority="65"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1112" priority="51" stopIfTrue="1" operator="equal">
      <formula>2</formula>
    </cfRule>
    <cfRule type="cellIs" dxfId="1111" priority="52" stopIfTrue="1" operator="equal">
      <formula>3</formula>
    </cfRule>
    <cfRule type="cellIs" dxfId="1110" priority="53" stopIfTrue="1" operator="equal">
      <formula>4</formula>
    </cfRule>
    <cfRule type="cellIs" dxfId="1109" priority="56" stopIfTrue="1" operator="equal">
      <formula>2</formula>
    </cfRule>
    <cfRule type="cellIs" dxfId="1108" priority="57" stopIfTrue="1" operator="equal">
      <formula>3</formula>
    </cfRule>
    <cfRule type="cellIs" dxfId="1107" priority="58" stopIfTrue="1" operator="equal">
      <formula>4</formula>
    </cfRule>
    <cfRule type="cellIs" dxfId="1106" priority="61" stopIfTrue="1" operator="equal">
      <formula>2</formula>
    </cfRule>
    <cfRule type="cellIs" dxfId="1105" priority="62" stopIfTrue="1" operator="equal">
      <formula>3</formula>
    </cfRule>
    <cfRule type="cellIs" dxfId="1104" priority="63" stopIfTrue="1" operator="equal">
      <formula>4</formula>
    </cfRule>
  </conditionalFormatting>
  <conditionalFormatting sqref="AY52:BB52">
    <cfRule type="cellIs" dxfId="1103" priority="4" stopIfTrue="1" operator="equal">
      <formula>1</formula>
    </cfRule>
    <cfRule type="cellIs" dxfId="1102" priority="5" stopIfTrue="1" operator="equal">
      <formula>5</formula>
    </cfRule>
    <cfRule type="cellIs" dxfId="1101" priority="9" stopIfTrue="1" operator="equal">
      <formula>1</formula>
    </cfRule>
    <cfRule type="cellIs" dxfId="1100" priority="10" stopIfTrue="1" operator="equal">
      <formula>5</formula>
    </cfRule>
    <cfRule type="cellIs" dxfId="1099" priority="14" stopIfTrue="1" operator="equal">
      <formula>1</formula>
    </cfRule>
    <cfRule type="cellIs" dxfId="1098" priority="15" stopIfTrue="1" operator="equal">
      <formula>5</formula>
    </cfRule>
  </conditionalFormatting>
  <conditionalFormatting sqref="AY53:BB53">
    <cfRule type="cellIs" dxfId="1097" priority="1" stopIfTrue="1" operator="equal">
      <formula>2</formula>
    </cfRule>
    <cfRule type="cellIs" dxfId="1096" priority="2" stopIfTrue="1" operator="equal">
      <formula>3</formula>
    </cfRule>
    <cfRule type="cellIs" dxfId="1095" priority="3" stopIfTrue="1" operator="equal">
      <formula>4</formula>
    </cfRule>
    <cfRule type="cellIs" dxfId="1094" priority="6" stopIfTrue="1" operator="equal">
      <formula>2</formula>
    </cfRule>
    <cfRule type="cellIs" dxfId="1093" priority="7" stopIfTrue="1" operator="equal">
      <formula>3</formula>
    </cfRule>
    <cfRule type="cellIs" dxfId="1092" priority="8" stopIfTrue="1" operator="equal">
      <formula>4</formula>
    </cfRule>
    <cfRule type="cellIs" dxfId="1091" priority="11" stopIfTrue="1" operator="equal">
      <formula>2</formula>
    </cfRule>
    <cfRule type="cellIs" dxfId="1090" priority="12" stopIfTrue="1" operator="equal">
      <formula>3</formula>
    </cfRule>
    <cfRule type="cellIs" dxfId="1089" priority="13" stopIfTrue="1" operator="equal">
      <formula>4</formula>
    </cfRule>
  </conditionalFormatting>
  <conditionalFormatting sqref="BC6:BF6 G6:AX6">
    <cfRule type="cellIs" dxfId="1088" priority="150" stopIfTrue="1" operator="equal">
      <formula>1</formula>
    </cfRule>
  </conditionalFormatting>
  <conditionalFormatting sqref="BC7:BF7 G7:AX7">
    <cfRule type="cellIs" dxfId="1087" priority="147" stopIfTrue="1" operator="equal">
      <formula>2</formula>
    </cfRule>
  </conditionalFormatting>
  <conditionalFormatting sqref="BC6:BG6">
    <cfRule type="cellIs" dxfId="1086" priority="132" stopIfTrue="1" operator="equal">
      <formula>1</formula>
    </cfRule>
    <cfRule type="cellIs" dxfId="1085" priority="133" stopIfTrue="1" operator="equal">
      <formula>5</formula>
    </cfRule>
  </conditionalFormatting>
  <conditionalFormatting sqref="BC7:BG7">
    <cfRule type="cellIs" dxfId="1084" priority="129" stopIfTrue="1" operator="equal">
      <formula>2</formula>
    </cfRule>
    <cfRule type="cellIs" dxfId="1083" priority="130" stopIfTrue="1" operator="equal">
      <formula>3</formula>
    </cfRule>
    <cfRule type="cellIs" dxfId="1082" priority="131"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1081" priority="97" stopIfTrue="1" operator="equal">
      <formula>1</formula>
    </cfRule>
    <cfRule type="cellIs" dxfId="1080" priority="98" stopIfTrue="1" operator="equal">
      <formula>5</formula>
    </cfRule>
  </conditionalFormatting>
  <conditionalFormatting sqref="BC52:BG52">
    <cfRule type="cellIs" dxfId="1079" priority="29" stopIfTrue="1" operator="equal">
      <formula>1</formula>
    </cfRule>
    <cfRule type="cellIs" dxfId="1078" priority="30" stopIfTrue="1" operator="equal">
      <formula>5</formula>
    </cfRule>
  </conditionalFormatting>
  <conditionalFormatting sqref="BG6">
    <cfRule type="cellIs" dxfId="1077" priority="122" stopIfTrue="1" operator="equal">
      <formula>1</formula>
    </cfRule>
    <cfRule type="cellIs" dxfId="1076" priority="123" stopIfTrue="1" operator="equal">
      <formula>5</formula>
    </cfRule>
    <cfRule type="cellIs" dxfId="1075" priority="127" stopIfTrue="1" operator="equal">
      <formula>1</formula>
    </cfRule>
    <cfRule type="cellIs" dxfId="1074" priority="128" stopIfTrue="1" operator="equal">
      <formula>5</formula>
    </cfRule>
  </conditionalFormatting>
  <conditionalFormatting sqref="BG6:BG7">
    <cfRule type="cellIs" dxfId="1073" priority="134" stopIfTrue="1" operator="equal">
      <formula>2</formula>
    </cfRule>
    <cfRule type="cellIs" dxfId="1072" priority="135" stopIfTrue="1" operator="equal">
      <formula>3</formula>
    </cfRule>
    <cfRule type="cellIs" dxfId="1071" priority="136" stopIfTrue="1" operator="equal">
      <formula>4</formula>
    </cfRule>
  </conditionalFormatting>
  <conditionalFormatting sqref="BG7">
    <cfRule type="cellIs" dxfId="1070" priority="119" stopIfTrue="1" operator="equal">
      <formula>2</formula>
    </cfRule>
    <cfRule type="cellIs" dxfId="1069" priority="120" stopIfTrue="1" operator="equal">
      <formula>3</formula>
    </cfRule>
    <cfRule type="cellIs" dxfId="1068" priority="121" stopIfTrue="1" operator="equal">
      <formula>4</formula>
    </cfRule>
    <cfRule type="cellIs" dxfId="1067" priority="124" stopIfTrue="1" operator="equal">
      <formula>2</formula>
    </cfRule>
    <cfRule type="cellIs" dxfId="1066" priority="125" stopIfTrue="1" operator="equal">
      <formula>3</formula>
    </cfRule>
    <cfRule type="cellIs" dxfId="1065" priority="126" stopIfTrue="1" operator="equal">
      <formula>4</formula>
    </cfRule>
  </conditionalFormatting>
  <conditionalFormatting sqref="BG8 BG10 BG12 BG14 BG16 BG18 BG20 BG22 BG24 BG26 BG28 BG30 BG32 BG34 BG36 BG38 BG40 BG42 BG44 BG46 BG48 BG50 BG54 BG56 BG58 BG60">
    <cfRule type="cellIs" dxfId="1064" priority="87" stopIfTrue="1" operator="equal">
      <formula>1</formula>
    </cfRule>
    <cfRule type="cellIs" dxfId="1063" priority="88" stopIfTrue="1" operator="equal">
      <formula>5</formula>
    </cfRule>
    <cfRule type="cellIs" dxfId="1062" priority="92" stopIfTrue="1" operator="equal">
      <formula>1</formula>
    </cfRule>
    <cfRule type="cellIs" dxfId="1061" priority="93" stopIfTrue="1" operator="equal">
      <formula>5</formula>
    </cfRule>
  </conditionalFormatting>
  <conditionalFormatting sqref="BG9 BG11 BG13 BG15 BG17 BG19 BG21 BG23 BG25 BG27 BG29 BG31 BG33 BG35 BG37 BG39 BG41 BG43 BG45 BG47 BG49 BG51 BG55 BG57 BG59 BG61">
    <cfRule type="cellIs" dxfId="1060" priority="84" stopIfTrue="1" operator="equal">
      <formula>2</formula>
    </cfRule>
    <cfRule type="cellIs" dxfId="1059" priority="85" stopIfTrue="1" operator="equal">
      <formula>3</formula>
    </cfRule>
    <cfRule type="cellIs" dxfId="1058" priority="86" stopIfTrue="1" operator="equal">
      <formula>4</formula>
    </cfRule>
    <cfRule type="cellIs" dxfId="1057" priority="89" stopIfTrue="1" operator="equal">
      <formula>2</formula>
    </cfRule>
    <cfRule type="cellIs" dxfId="1056" priority="90" stopIfTrue="1" operator="equal">
      <formula>3</formula>
    </cfRule>
    <cfRule type="cellIs" dxfId="1055" priority="91" stopIfTrue="1" operator="equal">
      <formula>4</formula>
    </cfRule>
  </conditionalFormatting>
  <conditionalFormatting sqref="BG52">
    <cfRule type="cellIs" dxfId="1054" priority="19" stopIfTrue="1" operator="equal">
      <formula>1</formula>
    </cfRule>
    <cfRule type="cellIs" dxfId="1053" priority="20" stopIfTrue="1" operator="equal">
      <formula>5</formula>
    </cfRule>
    <cfRule type="cellIs" dxfId="1052" priority="24" stopIfTrue="1" operator="equal">
      <formula>1</formula>
    </cfRule>
    <cfRule type="cellIs" dxfId="1051" priority="25" stopIfTrue="1" operator="equal">
      <formula>5</formula>
    </cfRule>
  </conditionalFormatting>
  <conditionalFormatting sqref="BG53">
    <cfRule type="cellIs" dxfId="1050" priority="16" stopIfTrue="1" operator="equal">
      <formula>2</formula>
    </cfRule>
    <cfRule type="cellIs" dxfId="1049" priority="17" stopIfTrue="1" operator="equal">
      <formula>3</formula>
    </cfRule>
    <cfRule type="cellIs" dxfId="1048" priority="18" stopIfTrue="1" operator="equal">
      <formula>4</formula>
    </cfRule>
    <cfRule type="cellIs" dxfId="1047" priority="21" stopIfTrue="1" operator="equal">
      <formula>2</formula>
    </cfRule>
    <cfRule type="cellIs" dxfId="1046" priority="22" stopIfTrue="1" operator="equal">
      <formula>3</formula>
    </cfRule>
    <cfRule type="cellIs" dxfId="1045" priority="23" stopIfTrue="1" operator="equal">
      <formula>4</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AA2D6"/>
    <outlinePr summaryBelow="0"/>
  </sheetPr>
  <dimension ref="A1:BI83"/>
  <sheetViews>
    <sheetView showGridLines="0" topLeftCell="A28" zoomScale="75" zoomScaleNormal="75" workbookViewId="0">
      <selection activeCell="C64" sqref="C64:C65"/>
    </sheetView>
  </sheetViews>
  <sheetFormatPr baseColWidth="10" defaultRowHeight="12.5"/>
  <cols>
    <col min="1" max="1" width="4.7265625" style="1" customWidth="1"/>
    <col min="2" max="2" width="30.7265625" style="2" customWidth="1"/>
    <col min="3" max="3" width="44" style="2" customWidth="1"/>
    <col min="4" max="4" width="50.7265625" style="2" customWidth="1"/>
    <col min="5" max="5" width="24.7265625" style="2" customWidth="1"/>
    <col min="6" max="6" width="29.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34</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116"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357" t="s">
        <v>76</v>
      </c>
      <c r="C6" s="358" t="s">
        <v>43</v>
      </c>
      <c r="D6" s="344" t="s">
        <v>69</v>
      </c>
      <c r="E6" s="339" t="s">
        <v>152</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8.5" customHeight="1">
      <c r="A7" s="333"/>
      <c r="B7" s="346"/>
      <c r="C7" s="342"/>
      <c r="D7" s="344"/>
      <c r="E7" s="339"/>
      <c r="F7" s="340"/>
      <c r="G7" s="22"/>
      <c r="H7" s="23"/>
      <c r="I7" s="23"/>
      <c r="J7" s="23"/>
      <c r="K7" s="24">
        <v>4</v>
      </c>
      <c r="L7" s="25"/>
      <c r="M7" s="23"/>
      <c r="N7" s="23"/>
      <c r="O7" s="24">
        <v>4</v>
      </c>
      <c r="P7" s="26"/>
      <c r="Q7" s="23"/>
      <c r="R7" s="23"/>
      <c r="S7" s="27">
        <v>4</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0" customHeight="1">
      <c r="A8" s="333">
        <v>2</v>
      </c>
      <c r="B8" s="346"/>
      <c r="C8" s="342" t="s">
        <v>44</v>
      </c>
      <c r="D8" s="353" t="s">
        <v>65</v>
      </c>
      <c r="E8" s="339" t="s">
        <v>152</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4</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10" customHeight="1">
      <c r="A10" s="333">
        <v>3</v>
      </c>
      <c r="B10" s="346"/>
      <c r="C10" s="342" t="s">
        <v>136</v>
      </c>
      <c r="D10" s="353" t="s">
        <v>134</v>
      </c>
      <c r="E10" s="339" t="s">
        <v>152</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4</v>
      </c>
      <c r="L11" s="25"/>
      <c r="M11" s="23"/>
      <c r="N11" s="23"/>
      <c r="O11" s="24">
        <v>4</v>
      </c>
      <c r="P11" s="26"/>
      <c r="Q11" s="23"/>
      <c r="R11" s="23"/>
      <c r="S11" s="27">
        <v>4</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346"/>
      <c r="C12" s="342" t="s">
        <v>45</v>
      </c>
      <c r="D12" s="353" t="s">
        <v>135</v>
      </c>
      <c r="E12" s="339" t="s">
        <v>152</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4.25" customHeight="1">
      <c r="A13" s="333"/>
      <c r="B13" s="335"/>
      <c r="C13" s="342"/>
      <c r="D13" s="353"/>
      <c r="E13" s="339"/>
      <c r="F13" s="340"/>
      <c r="G13" s="22"/>
      <c r="H13" s="23"/>
      <c r="I13" s="23"/>
      <c r="J13" s="23"/>
      <c r="K13" s="24">
        <v>4</v>
      </c>
      <c r="L13" s="25"/>
      <c r="M13" s="23"/>
      <c r="N13" s="23"/>
      <c r="O13" s="24">
        <v>4</v>
      </c>
      <c r="P13" s="26"/>
      <c r="Q13" s="23"/>
      <c r="R13" s="23"/>
      <c r="S13" s="27">
        <v>4</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334" t="s">
        <v>46</v>
      </c>
      <c r="C14" s="351" t="s">
        <v>77</v>
      </c>
      <c r="D14" s="338" t="s">
        <v>139</v>
      </c>
      <c r="E14" s="339" t="s">
        <v>152</v>
      </c>
      <c r="F14" s="340" t="s">
        <v>140</v>
      </c>
      <c r="G14" s="29"/>
      <c r="H14" s="30"/>
      <c r="I14" s="30"/>
      <c r="J14" s="30"/>
      <c r="K14" s="31"/>
      <c r="L14" s="32"/>
      <c r="M14" s="30"/>
      <c r="N14" s="30"/>
      <c r="O14" s="31"/>
      <c r="P14" s="33"/>
      <c r="Q14" s="30"/>
      <c r="R14" s="30"/>
      <c r="S14" s="34"/>
      <c r="T14" s="29"/>
      <c r="U14" s="30"/>
      <c r="V14" s="30"/>
      <c r="W14" s="30"/>
      <c r="X14" s="31"/>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4.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10" customHeight="1">
      <c r="A16" s="333">
        <v>6</v>
      </c>
      <c r="B16" s="346"/>
      <c r="C16" s="342" t="s">
        <v>47</v>
      </c>
      <c r="D16" s="338" t="s">
        <v>70</v>
      </c>
      <c r="E16" s="339" t="s">
        <v>152</v>
      </c>
      <c r="F16" s="340" t="s">
        <v>105</v>
      </c>
      <c r="G16" s="29"/>
      <c r="H16" s="30"/>
      <c r="I16" s="30"/>
      <c r="J16" s="30"/>
      <c r="K16" s="31"/>
      <c r="L16" s="32"/>
      <c r="M16" s="30"/>
      <c r="N16" s="30"/>
      <c r="O16" s="31"/>
      <c r="P16" s="33"/>
      <c r="Q16" s="30"/>
      <c r="R16" s="30"/>
      <c r="S16" s="34"/>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50.25" customHeight="1">
      <c r="A17" s="333"/>
      <c r="B17" s="346"/>
      <c r="C17" s="342"/>
      <c r="D17" s="338"/>
      <c r="E17" s="339"/>
      <c r="F17" s="34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346"/>
      <c r="C18" s="342" t="s">
        <v>48</v>
      </c>
      <c r="D18" s="338" t="s">
        <v>71</v>
      </c>
      <c r="E18" s="339" t="s">
        <v>152</v>
      </c>
      <c r="F18" s="340" t="s">
        <v>106</v>
      </c>
      <c r="G18" s="29"/>
      <c r="H18" s="30"/>
      <c r="I18" s="30"/>
      <c r="J18" s="30"/>
      <c r="K18" s="31"/>
      <c r="L18" s="32"/>
      <c r="M18" s="30"/>
      <c r="N18" s="30"/>
      <c r="O18" s="31"/>
      <c r="P18" s="33"/>
      <c r="Q18" s="30"/>
      <c r="R18" s="30"/>
      <c r="S18" s="34"/>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46.5" customHeight="1">
      <c r="A19" s="333"/>
      <c r="B19" s="335"/>
      <c r="C19" s="342"/>
      <c r="D19" s="338"/>
      <c r="E19" s="339"/>
      <c r="F19" s="34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334" t="s">
        <v>49</v>
      </c>
      <c r="C20" s="342" t="s">
        <v>50</v>
      </c>
      <c r="D20" s="338" t="s">
        <v>78</v>
      </c>
      <c r="E20" s="339" t="s">
        <v>152</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0.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10" customHeight="1">
      <c r="A22" s="333">
        <v>9</v>
      </c>
      <c r="B22" s="346"/>
      <c r="C22" s="342" t="s">
        <v>51</v>
      </c>
      <c r="D22" s="338" t="s">
        <v>79</v>
      </c>
      <c r="E22" s="339" t="s">
        <v>152</v>
      </c>
      <c r="F22" s="340" t="s">
        <v>157</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60" customHeight="1">
      <c r="A23" s="333"/>
      <c r="B23" s="335"/>
      <c r="C23" s="342"/>
      <c r="D23" s="338"/>
      <c r="E23" s="339"/>
      <c r="F23" s="340"/>
      <c r="G23" s="22"/>
      <c r="H23" s="23"/>
      <c r="I23" s="23"/>
      <c r="J23" s="23"/>
      <c r="K23" s="24"/>
      <c r="L23" s="25"/>
      <c r="M23" s="23"/>
      <c r="N23" s="23"/>
      <c r="O23" s="24"/>
      <c r="P23" s="26"/>
      <c r="Q23" s="23"/>
      <c r="R23" s="23"/>
      <c r="S23" s="27">
        <v>3</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341" t="s">
        <v>52</v>
      </c>
      <c r="C24" s="342" t="s">
        <v>53</v>
      </c>
      <c r="D24" s="338" t="s">
        <v>72</v>
      </c>
      <c r="E24" s="339" t="s">
        <v>152</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1"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334" t="s">
        <v>54</v>
      </c>
      <c r="C26" s="342" t="s">
        <v>55</v>
      </c>
      <c r="D26" s="338" t="s">
        <v>109</v>
      </c>
      <c r="E26" s="339" t="s">
        <v>152</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54"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334" t="s">
        <v>56</v>
      </c>
      <c r="C28" s="342" t="s">
        <v>57</v>
      </c>
      <c r="D28" s="338" t="s">
        <v>141</v>
      </c>
      <c r="E28" s="339" t="s">
        <v>152</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2.5" customHeight="1">
      <c r="A29" s="333"/>
      <c r="B29" s="346"/>
      <c r="C29" s="342"/>
      <c r="D29" s="338"/>
      <c r="E29" s="339"/>
      <c r="F29" s="340"/>
      <c r="G29" s="22"/>
      <c r="H29" s="23"/>
      <c r="I29" s="23"/>
      <c r="J29" s="23"/>
      <c r="K29" s="24">
        <v>4</v>
      </c>
      <c r="L29" s="25"/>
      <c r="M29" s="23"/>
      <c r="N29" s="23"/>
      <c r="O29" s="24">
        <v>4</v>
      </c>
      <c r="P29" s="26"/>
      <c r="Q29" s="23"/>
      <c r="R29" s="23"/>
      <c r="S29" s="27">
        <v>4</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346"/>
      <c r="C30" s="342" t="s">
        <v>58</v>
      </c>
      <c r="D30" s="338" t="s">
        <v>80</v>
      </c>
      <c r="E30" s="339" t="s">
        <v>152</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1.25" customHeight="1">
      <c r="A31" s="333"/>
      <c r="B31" s="346"/>
      <c r="C31" s="342"/>
      <c r="D31" s="338"/>
      <c r="E31" s="339"/>
      <c r="F31" s="340"/>
      <c r="G31" s="22"/>
      <c r="H31" s="23"/>
      <c r="I31" s="23"/>
      <c r="J31" s="23"/>
      <c r="K31" s="24">
        <v>4</v>
      </c>
      <c r="L31" s="25"/>
      <c r="M31" s="23"/>
      <c r="N31" s="23"/>
      <c r="O31" s="24">
        <v>4</v>
      </c>
      <c r="P31" s="26"/>
      <c r="Q31" s="23"/>
      <c r="R31" s="23"/>
      <c r="S31" s="27">
        <v>4</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30.75" customHeight="1">
      <c r="A32" s="333">
        <v>14</v>
      </c>
      <c r="B32" s="348" t="s">
        <v>84</v>
      </c>
      <c r="C32" s="342" t="s">
        <v>59</v>
      </c>
      <c r="D32" s="338" t="s">
        <v>81</v>
      </c>
      <c r="E32" s="339" t="s">
        <v>152</v>
      </c>
      <c r="F32" s="340" t="s">
        <v>111</v>
      </c>
      <c r="G32" s="29"/>
      <c r="H32" s="30"/>
      <c r="I32" s="30"/>
      <c r="J32" s="30"/>
      <c r="K32" s="31"/>
      <c r="L32" s="32"/>
      <c r="M32" s="30"/>
      <c r="N32" s="30"/>
      <c r="O32" s="31"/>
      <c r="P32" s="33"/>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40.5" customHeight="1">
      <c r="A33" s="333"/>
      <c r="B33" s="349"/>
      <c r="C33" s="342"/>
      <c r="D33" s="338"/>
      <c r="E33" s="339"/>
      <c r="F33" s="34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22.5" customHeight="1">
      <c r="A34" s="333">
        <v>15</v>
      </c>
      <c r="B34" s="349"/>
      <c r="C34" s="342" t="s">
        <v>60</v>
      </c>
      <c r="D34" s="338" t="s">
        <v>66</v>
      </c>
      <c r="E34" s="339" t="s">
        <v>152</v>
      </c>
      <c r="F34" s="340" t="s">
        <v>112</v>
      </c>
      <c r="G34" s="29"/>
      <c r="H34" s="30"/>
      <c r="I34" s="30"/>
      <c r="J34" s="30"/>
      <c r="K34" s="31"/>
      <c r="L34" s="32"/>
      <c r="M34" s="30"/>
      <c r="N34" s="30"/>
      <c r="O34" s="31"/>
      <c r="P34" s="33"/>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43.5" customHeight="1">
      <c r="A35" s="333"/>
      <c r="B35" s="350"/>
      <c r="C35" s="342"/>
      <c r="D35" s="338"/>
      <c r="E35" s="339"/>
      <c r="F35" s="34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334" t="s">
        <v>61</v>
      </c>
      <c r="C36" s="342" t="s">
        <v>62</v>
      </c>
      <c r="D36" s="338" t="s">
        <v>82</v>
      </c>
      <c r="E36" s="339" t="s">
        <v>152</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87.75"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24" customHeight="1">
      <c r="A38" s="333">
        <v>17</v>
      </c>
      <c r="B38" s="346"/>
      <c r="C38" s="342" t="s">
        <v>63</v>
      </c>
      <c r="D38" s="338" t="s">
        <v>83</v>
      </c>
      <c r="E38" s="339" t="s">
        <v>152</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0.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341" t="s">
        <v>96</v>
      </c>
      <c r="C40" s="344" t="s">
        <v>87</v>
      </c>
      <c r="D40" s="338" t="s">
        <v>67</v>
      </c>
      <c r="E40" s="339" t="s">
        <v>152</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43.5" customHeight="1">
      <c r="A41" s="333"/>
      <c r="B41" s="341"/>
      <c r="C41" s="344"/>
      <c r="D41" s="338"/>
      <c r="E41" s="339"/>
      <c r="F41" s="340"/>
      <c r="G41" s="22"/>
      <c r="H41" s="23"/>
      <c r="I41" s="23"/>
      <c r="J41" s="23"/>
      <c r="K41" s="24"/>
      <c r="L41" s="25"/>
      <c r="M41" s="23"/>
      <c r="N41" s="23"/>
      <c r="O41" s="24"/>
      <c r="P41" s="26"/>
      <c r="Q41" s="23"/>
      <c r="R41" s="23"/>
      <c r="S41" s="27">
        <v>4</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341" t="s">
        <v>97</v>
      </c>
      <c r="C42" s="336" t="s">
        <v>88</v>
      </c>
      <c r="D42" s="338" t="s">
        <v>86</v>
      </c>
      <c r="E42" s="339" t="s">
        <v>152</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47.2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341" t="s">
        <v>98</v>
      </c>
      <c r="C44" s="336" t="s">
        <v>89</v>
      </c>
      <c r="D44" s="345" t="s">
        <v>90</v>
      </c>
      <c r="E44" s="339" t="s">
        <v>152</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40.5" customHeight="1">
      <c r="A45" s="33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341" t="s">
        <v>99</v>
      </c>
      <c r="C46" s="342" t="s">
        <v>146</v>
      </c>
      <c r="D46" s="338" t="s">
        <v>93</v>
      </c>
      <c r="E46" s="339" t="s">
        <v>152</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31.5" customHeight="1">
      <c r="A47" s="333"/>
      <c r="B47" s="341"/>
      <c r="C47" s="342"/>
      <c r="D47" s="338"/>
      <c r="E47" s="339"/>
      <c r="F47" s="340"/>
      <c r="G47" s="22"/>
      <c r="H47" s="23"/>
      <c r="I47" s="23"/>
      <c r="J47" s="23"/>
      <c r="K47" s="24"/>
      <c r="L47" s="25"/>
      <c r="M47" s="23"/>
      <c r="N47" s="23"/>
      <c r="O47" s="24"/>
      <c r="P47" s="26"/>
      <c r="Q47" s="23">
        <v>2</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341" t="s">
        <v>102</v>
      </c>
      <c r="C48" s="342" t="s">
        <v>147</v>
      </c>
      <c r="D48" s="338" t="s">
        <v>68</v>
      </c>
      <c r="E48" s="339" t="s">
        <v>152</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0.149999999999999" customHeight="1">
      <c r="A49" s="333"/>
      <c r="B49" s="341"/>
      <c r="C49" s="342"/>
      <c r="D49" s="338"/>
      <c r="E49" s="339"/>
      <c r="F49" s="340"/>
      <c r="G49" s="22"/>
      <c r="H49" s="23"/>
      <c r="I49" s="23"/>
      <c r="J49" s="23"/>
      <c r="K49" s="24"/>
      <c r="L49" s="25">
        <v>4</v>
      </c>
      <c r="M49" s="23"/>
      <c r="N49" s="23"/>
      <c r="O49" s="24"/>
      <c r="P49" s="26">
        <v>4</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0" customHeight="1">
      <c r="A50" s="333">
        <v>23</v>
      </c>
      <c r="B50" s="341" t="s">
        <v>100</v>
      </c>
      <c r="C50" s="342" t="s">
        <v>148</v>
      </c>
      <c r="D50" s="338" t="s">
        <v>91</v>
      </c>
      <c r="E50" s="339" t="s">
        <v>152</v>
      </c>
      <c r="F50" s="340" t="s">
        <v>157</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0" customHeight="1">
      <c r="A52" s="333">
        <v>24</v>
      </c>
      <c r="B52" s="341" t="s">
        <v>100</v>
      </c>
      <c r="C52" s="342" t="s">
        <v>148</v>
      </c>
      <c r="D52" s="338" t="s">
        <v>144</v>
      </c>
      <c r="E52" s="339" t="s">
        <v>152</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20.149999999999999" customHeight="1">
      <c r="A53" s="333"/>
      <c r="B53" s="341"/>
      <c r="C53" s="342"/>
      <c r="D53" s="338"/>
      <c r="E53" s="339"/>
      <c r="F53" s="340"/>
      <c r="G53" s="22"/>
      <c r="H53" s="23"/>
      <c r="I53" s="23"/>
      <c r="J53" s="23"/>
      <c r="K53" s="24"/>
      <c r="L53" s="25"/>
      <c r="M53" s="23"/>
      <c r="N53" s="23"/>
      <c r="O53" s="24"/>
      <c r="P53" s="26"/>
      <c r="Q53" s="23">
        <v>3</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10" customHeight="1">
      <c r="A54" s="333">
        <v>25</v>
      </c>
      <c r="B54" s="341" t="s">
        <v>100</v>
      </c>
      <c r="C54" s="342" t="s">
        <v>148</v>
      </c>
      <c r="D54" s="338" t="s">
        <v>92</v>
      </c>
      <c r="E54" s="339" t="s">
        <v>152</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4</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10" customHeight="1">
      <c r="A56" s="333">
        <v>26</v>
      </c>
      <c r="B56" s="341" t="s">
        <v>101</v>
      </c>
      <c r="C56" s="342" t="s">
        <v>149</v>
      </c>
      <c r="D56" s="338" t="s">
        <v>94</v>
      </c>
      <c r="E56" s="339" t="s">
        <v>152</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42.75"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18.75" customHeight="1">
      <c r="A58" s="333">
        <v>27</v>
      </c>
      <c r="B58" s="341" t="s">
        <v>101</v>
      </c>
      <c r="C58" s="342" t="s">
        <v>149</v>
      </c>
      <c r="D58" s="338" t="s">
        <v>95</v>
      </c>
      <c r="E58" s="339" t="s">
        <v>152</v>
      </c>
      <c r="F58" s="340" t="s">
        <v>105</v>
      </c>
      <c r="G58" s="29"/>
      <c r="H58" s="30"/>
      <c r="I58" s="30"/>
      <c r="J58" s="30"/>
      <c r="K58" s="31"/>
      <c r="L58" s="32"/>
      <c r="M58" s="30"/>
      <c r="N58" s="30"/>
      <c r="O58" s="31"/>
      <c r="P58" s="33"/>
      <c r="Q58" s="30"/>
      <c r="R58" s="30"/>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60" customHeight="1">
      <c r="A59" s="333"/>
      <c r="B59" s="341"/>
      <c r="C59" s="342"/>
      <c r="D59" s="338"/>
      <c r="E59" s="339"/>
      <c r="F59" s="34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0" customHeight="1">
      <c r="A60" s="333">
        <v>28</v>
      </c>
      <c r="B60" s="334" t="s">
        <v>64</v>
      </c>
      <c r="C60" s="336" t="s">
        <v>85</v>
      </c>
      <c r="D60" s="338" t="s">
        <v>73</v>
      </c>
      <c r="E60" s="339" t="s">
        <v>152</v>
      </c>
      <c r="F60" s="340" t="s">
        <v>122</v>
      </c>
      <c r="G60" s="29"/>
      <c r="H60" s="30"/>
      <c r="I60" s="30"/>
      <c r="J60" s="30"/>
      <c r="K60" s="31"/>
      <c r="L60" s="32"/>
      <c r="M60" s="30"/>
      <c r="N60" s="30"/>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30.75" customHeight="1" thickBot="1">
      <c r="A61" s="333"/>
      <c r="B61" s="335"/>
      <c r="C61" s="337"/>
      <c r="D61" s="338"/>
      <c r="E61" s="339"/>
      <c r="F61" s="340"/>
      <c r="G61" s="22"/>
      <c r="H61" s="23"/>
      <c r="I61" s="23"/>
      <c r="J61" s="23"/>
      <c r="K61" s="24"/>
      <c r="L61" s="25"/>
      <c r="M61" s="23"/>
      <c r="N61" s="23"/>
      <c r="O61" s="24"/>
      <c r="P61" s="26"/>
      <c r="Q61" s="23">
        <v>4</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AL62" si="0">COUNTIF(G6:G61,1)+COUNTIF(G6:G61,5)</f>
        <v>0</v>
      </c>
      <c r="H62" s="97">
        <f t="shared" si="0"/>
        <v>0</v>
      </c>
      <c r="I62" s="97">
        <f t="shared" si="0"/>
        <v>0</v>
      </c>
      <c r="J62" s="97">
        <f t="shared" si="0"/>
        <v>0</v>
      </c>
      <c r="K62" s="98">
        <f t="shared" si="0"/>
        <v>5</v>
      </c>
      <c r="L62" s="99">
        <f t="shared" si="0"/>
        <v>1</v>
      </c>
      <c r="M62" s="97">
        <f t="shared" si="0"/>
        <v>0</v>
      </c>
      <c r="N62" s="97">
        <f t="shared" si="0"/>
        <v>0</v>
      </c>
      <c r="O62" s="98">
        <f t="shared" si="0"/>
        <v>5</v>
      </c>
      <c r="P62" s="100">
        <f t="shared" si="0"/>
        <v>2</v>
      </c>
      <c r="Q62" s="97">
        <f t="shared" si="0"/>
        <v>4</v>
      </c>
      <c r="R62" s="97">
        <f t="shared" si="0"/>
        <v>1</v>
      </c>
      <c r="S62" s="101">
        <f t="shared" si="0"/>
        <v>9</v>
      </c>
      <c r="T62" s="96">
        <f t="shared" si="0"/>
        <v>6</v>
      </c>
      <c r="U62" s="97">
        <f t="shared" si="0"/>
        <v>6</v>
      </c>
      <c r="V62" s="97">
        <f t="shared" si="0"/>
        <v>7</v>
      </c>
      <c r="W62" s="97">
        <f t="shared" si="0"/>
        <v>3</v>
      </c>
      <c r="X62" s="98">
        <f t="shared" si="0"/>
        <v>9</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ref="AM62:BG62" si="1">COUNTIF(AM6:AM61,1)+COUNTIF(AM6:AM61,5)</f>
        <v>5</v>
      </c>
      <c r="AN62" s="97">
        <f t="shared" si="1"/>
        <v>5</v>
      </c>
      <c r="AO62" s="102">
        <f t="shared" si="1"/>
        <v>10</v>
      </c>
      <c r="AP62" s="99">
        <f t="shared" si="1"/>
        <v>7</v>
      </c>
      <c r="AQ62" s="97">
        <f t="shared" si="1"/>
        <v>5</v>
      </c>
      <c r="AR62" s="97">
        <f t="shared" si="1"/>
        <v>4</v>
      </c>
      <c r="AS62" s="97">
        <f t="shared" si="1"/>
        <v>2</v>
      </c>
      <c r="AT62" s="101">
        <f t="shared" si="1"/>
        <v>10</v>
      </c>
      <c r="AU62" s="100">
        <f t="shared" si="1"/>
        <v>6</v>
      </c>
      <c r="AV62" s="97">
        <f t="shared" si="1"/>
        <v>6</v>
      </c>
      <c r="AW62" s="97">
        <f t="shared" si="1"/>
        <v>5</v>
      </c>
      <c r="AX62" s="98">
        <f t="shared" si="1"/>
        <v>9</v>
      </c>
      <c r="AY62" s="100">
        <f t="shared" si="1"/>
        <v>6</v>
      </c>
      <c r="AZ62" s="97">
        <f t="shared" si="1"/>
        <v>4</v>
      </c>
      <c r="BA62" s="97">
        <f t="shared" si="1"/>
        <v>4</v>
      </c>
      <c r="BB62" s="102">
        <f t="shared" si="1"/>
        <v>9</v>
      </c>
      <c r="BC62" s="99">
        <f t="shared" si="1"/>
        <v>6</v>
      </c>
      <c r="BD62" s="97">
        <f t="shared" si="1"/>
        <v>4</v>
      </c>
      <c r="BE62" s="97">
        <f t="shared" si="1"/>
        <v>6</v>
      </c>
      <c r="BF62" s="97">
        <f t="shared" si="1"/>
        <v>1</v>
      </c>
      <c r="BG62" s="101">
        <f t="shared" si="1"/>
        <v>9</v>
      </c>
      <c r="BH62" s="46">
        <f>SUM(G62:BG62)</f>
        <v>265</v>
      </c>
      <c r="BI62" s="380">
        <f>BH63/BH62</f>
        <v>1.1320754716981131E-2</v>
      </c>
    </row>
    <row r="63" spans="1:61" ht="15" thickBot="1">
      <c r="F63" s="17" t="s">
        <v>29</v>
      </c>
      <c r="G63" s="103">
        <f t="shared" ref="G63:AL63" si="2">+(COUNTIF(G6:G61,2)+COUNTIF(G6:G61,3)*0.5)</f>
        <v>0</v>
      </c>
      <c r="H63" s="104">
        <f t="shared" si="2"/>
        <v>0</v>
      </c>
      <c r="I63" s="104">
        <f t="shared" si="2"/>
        <v>0</v>
      </c>
      <c r="J63" s="104">
        <f t="shared" si="2"/>
        <v>0</v>
      </c>
      <c r="K63" s="105">
        <f t="shared" si="2"/>
        <v>0</v>
      </c>
      <c r="L63" s="106">
        <f t="shared" si="2"/>
        <v>0</v>
      </c>
      <c r="M63" s="104">
        <f t="shared" si="2"/>
        <v>0</v>
      </c>
      <c r="N63" s="104">
        <f t="shared" si="2"/>
        <v>0</v>
      </c>
      <c r="O63" s="105">
        <f t="shared" si="2"/>
        <v>0</v>
      </c>
      <c r="P63" s="107">
        <f t="shared" si="2"/>
        <v>0</v>
      </c>
      <c r="Q63" s="104">
        <f t="shared" si="2"/>
        <v>1.5</v>
      </c>
      <c r="R63" s="104">
        <f t="shared" si="2"/>
        <v>1</v>
      </c>
      <c r="S63" s="108">
        <f t="shared" si="2"/>
        <v>0.5</v>
      </c>
      <c r="T63" s="103">
        <f t="shared" si="2"/>
        <v>0</v>
      </c>
      <c r="U63" s="104">
        <f t="shared" si="2"/>
        <v>0</v>
      </c>
      <c r="V63" s="104">
        <f t="shared" si="2"/>
        <v>0</v>
      </c>
      <c r="W63" s="104">
        <f t="shared" si="2"/>
        <v>0</v>
      </c>
      <c r="X63" s="105">
        <f t="shared" si="2"/>
        <v>0</v>
      </c>
      <c r="Y63" s="107">
        <f t="shared" si="2"/>
        <v>0</v>
      </c>
      <c r="Z63" s="104">
        <f t="shared" si="2"/>
        <v>0</v>
      </c>
      <c r="AA63" s="104">
        <f t="shared" si="2"/>
        <v>0</v>
      </c>
      <c r="AB63" s="105">
        <f t="shared" si="2"/>
        <v>0</v>
      </c>
      <c r="AC63" s="107">
        <f t="shared" si="2"/>
        <v>0</v>
      </c>
      <c r="AD63" s="104">
        <f t="shared" si="2"/>
        <v>0</v>
      </c>
      <c r="AE63" s="104">
        <f t="shared" si="2"/>
        <v>0</v>
      </c>
      <c r="AF63" s="108">
        <f t="shared" si="2"/>
        <v>0</v>
      </c>
      <c r="AG63" s="103">
        <f t="shared" si="2"/>
        <v>0</v>
      </c>
      <c r="AH63" s="104">
        <f t="shared" si="2"/>
        <v>0</v>
      </c>
      <c r="AI63" s="104">
        <f t="shared" si="2"/>
        <v>0</v>
      </c>
      <c r="AJ63" s="104">
        <f t="shared" si="2"/>
        <v>0</v>
      </c>
      <c r="AK63" s="105">
        <f t="shared" si="2"/>
        <v>0</v>
      </c>
      <c r="AL63" s="107">
        <f t="shared" si="2"/>
        <v>0</v>
      </c>
      <c r="AM63" s="104">
        <f t="shared" ref="AM63:BG63" si="3">+(COUNTIF(AM6:AM61,2)+COUNTIF(AM6:AM61,3)*0.5)</f>
        <v>0</v>
      </c>
      <c r="AN63" s="104">
        <f t="shared" si="3"/>
        <v>0</v>
      </c>
      <c r="AO63" s="109">
        <f t="shared" si="3"/>
        <v>0</v>
      </c>
      <c r="AP63" s="106">
        <f t="shared" si="3"/>
        <v>0</v>
      </c>
      <c r="AQ63" s="104">
        <f t="shared" si="3"/>
        <v>0</v>
      </c>
      <c r="AR63" s="104">
        <f t="shared" si="3"/>
        <v>0</v>
      </c>
      <c r="AS63" s="104">
        <f t="shared" si="3"/>
        <v>0</v>
      </c>
      <c r="AT63" s="108">
        <f t="shared" si="3"/>
        <v>0</v>
      </c>
      <c r="AU63" s="110">
        <f t="shared" si="3"/>
        <v>0</v>
      </c>
      <c r="AV63" s="111">
        <f t="shared" si="3"/>
        <v>0</v>
      </c>
      <c r="AW63" s="111">
        <f t="shared" si="3"/>
        <v>0</v>
      </c>
      <c r="AX63" s="112">
        <f t="shared" si="3"/>
        <v>0</v>
      </c>
      <c r="AY63" s="110">
        <f t="shared" si="3"/>
        <v>0</v>
      </c>
      <c r="AZ63" s="111">
        <f t="shared" si="3"/>
        <v>0</v>
      </c>
      <c r="BA63" s="111">
        <f t="shared" si="3"/>
        <v>0</v>
      </c>
      <c r="BB63" s="113">
        <f t="shared" si="3"/>
        <v>0</v>
      </c>
      <c r="BC63" s="106">
        <f t="shared" si="3"/>
        <v>0</v>
      </c>
      <c r="BD63" s="104">
        <f t="shared" si="3"/>
        <v>0</v>
      </c>
      <c r="BE63" s="104">
        <f t="shared" si="3"/>
        <v>0</v>
      </c>
      <c r="BF63" s="104">
        <f t="shared" si="3"/>
        <v>0</v>
      </c>
      <c r="BG63" s="108">
        <f t="shared" si="3"/>
        <v>0</v>
      </c>
      <c r="BH63" s="47">
        <f>SUM(G63:BG63)</f>
        <v>3</v>
      </c>
      <c r="BI63" s="380"/>
    </row>
    <row r="64" spans="1:61" ht="14.5">
      <c r="F64" s="17" t="s">
        <v>30</v>
      </c>
      <c r="G64" s="321">
        <f>IF(SUM(G62:K62)=0,0,SUM(G63:K63)/SUM(G62:K62))</f>
        <v>0</v>
      </c>
      <c r="H64" s="322"/>
      <c r="I64" s="322"/>
      <c r="J64" s="322"/>
      <c r="K64" s="326"/>
      <c r="L64" s="327">
        <f>IF(SUM(L62:O62)=0,0,SUM(L63:O63)/SUM(L62:O62))</f>
        <v>0</v>
      </c>
      <c r="M64" s="322"/>
      <c r="N64" s="322"/>
      <c r="O64" s="326"/>
      <c r="P64" s="327">
        <f>IF(SUM(P62:S62)=0,0,SUM(P63:S63)/SUM(P62:S62))</f>
        <v>0.1875</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22"/>
      <c r="AE64" s="322"/>
      <c r="AF64" s="323"/>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0.1111111111111111</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1.1320754716981131E-2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49"/>
      <c r="C67" s="49"/>
      <c r="D67" s="49"/>
      <c r="E67" s="49"/>
      <c r="F67" s="50" t="s">
        <v>42</v>
      </c>
      <c r="G67" s="294">
        <f>SUM(G62:K62)</f>
        <v>5</v>
      </c>
      <c r="H67" s="295"/>
      <c r="I67" s="295"/>
      <c r="J67" s="295"/>
      <c r="K67" s="296"/>
      <c r="L67" s="297">
        <f>G67+SUM(L62:O62)</f>
        <v>11</v>
      </c>
      <c r="M67" s="295"/>
      <c r="N67" s="295"/>
      <c r="O67" s="296"/>
      <c r="P67" s="297">
        <f>L67+SUM(P62:S62)</f>
        <v>27</v>
      </c>
      <c r="Q67" s="295"/>
      <c r="R67" s="295"/>
      <c r="S67" s="298"/>
      <c r="T67" s="294">
        <f>P67+SUM(T62:X62)</f>
        <v>58</v>
      </c>
      <c r="U67" s="295"/>
      <c r="V67" s="295"/>
      <c r="W67" s="296"/>
      <c r="X67" s="297">
        <f>T67+SUM(Y62:AB62)</f>
        <v>86</v>
      </c>
      <c r="Y67" s="295"/>
      <c r="Z67" s="295"/>
      <c r="AA67" s="295"/>
      <c r="AB67" s="296"/>
      <c r="AC67" s="297">
        <f>X67+SUM(AC62:AF62)</f>
        <v>109</v>
      </c>
      <c r="AD67" s="295"/>
      <c r="AE67" s="295"/>
      <c r="AF67" s="298"/>
      <c r="AG67" s="294">
        <f>AC67+SUM(AG62:AK62)</f>
        <v>135</v>
      </c>
      <c r="AH67" s="295"/>
      <c r="AI67" s="295"/>
      <c r="AJ67" s="295"/>
      <c r="AK67" s="296"/>
      <c r="AL67" s="297">
        <f>AG67+SUM(AL62:AO62)</f>
        <v>162</v>
      </c>
      <c r="AM67" s="295"/>
      <c r="AN67" s="295"/>
      <c r="AO67" s="296"/>
      <c r="AP67" s="297">
        <f>AL67+SUM(AP62:AT62)</f>
        <v>190</v>
      </c>
      <c r="AQ67" s="295"/>
      <c r="AR67" s="295"/>
      <c r="AS67" s="298"/>
      <c r="AT67" s="294">
        <f>AP67+SUM(AU62:AX62)</f>
        <v>216</v>
      </c>
      <c r="AU67" s="295"/>
      <c r="AV67" s="295"/>
      <c r="AW67" s="295"/>
      <c r="AX67" s="296"/>
      <c r="AY67" s="297">
        <f>AT67+SUM(AY62:BB62)</f>
        <v>239</v>
      </c>
      <c r="AZ67" s="295"/>
      <c r="BA67" s="295"/>
      <c r="BB67" s="296"/>
      <c r="BC67" s="297">
        <f>AY67+SUM(BC62:BG62)</f>
        <v>265</v>
      </c>
      <c r="BD67" s="295"/>
      <c r="BE67" s="295"/>
      <c r="BF67" s="298"/>
      <c r="BG67" s="57"/>
      <c r="BH67" s="51"/>
    </row>
    <row r="68" spans="1:60">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ht="13" thickBot="1">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371" t="s">
        <v>133</v>
      </c>
      <c r="G70" s="376">
        <f>SUM(G63:S63)</f>
        <v>3</v>
      </c>
      <c r="H70" s="377"/>
      <c r="I70" s="377"/>
      <c r="J70" s="377"/>
      <c r="K70" s="377"/>
      <c r="L70" s="304">
        <f>G70/G72</f>
        <v>0.1111111111111111</v>
      </c>
      <c r="M70" s="304"/>
      <c r="N70" s="304"/>
      <c r="O70" s="305"/>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372"/>
      <c r="G71" s="378"/>
      <c r="H71" s="379"/>
      <c r="I71" s="379"/>
      <c r="J71" s="379"/>
      <c r="K71" s="379"/>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c r="F72" s="372"/>
      <c r="G72" s="310">
        <f>SUM(G62:S62)</f>
        <v>27</v>
      </c>
      <c r="H72" s="303"/>
      <c r="I72" s="303"/>
      <c r="J72" s="303"/>
      <c r="K72" s="303"/>
      <c r="L72" s="306"/>
      <c r="M72" s="306"/>
      <c r="N72" s="306"/>
      <c r="O72" s="307"/>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ht="13" thickBot="1">
      <c r="F73" s="373"/>
      <c r="G73" s="311"/>
      <c r="H73" s="312"/>
      <c r="I73" s="312"/>
      <c r="J73" s="312"/>
      <c r="K73" s="312"/>
      <c r="L73" s="308"/>
      <c r="M73" s="308"/>
      <c r="N73" s="308"/>
      <c r="O73" s="30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1:60">
      <c r="G77" s="363">
        <f>G64</f>
        <v>0</v>
      </c>
      <c r="H77" s="364"/>
      <c r="I77" s="364"/>
      <c r="J77" s="364"/>
      <c r="K77" s="365"/>
      <c r="L77" s="366">
        <f>L64</f>
        <v>0</v>
      </c>
      <c r="M77" s="364"/>
      <c r="N77" s="364"/>
      <c r="O77" s="365"/>
      <c r="P77" s="366">
        <f>P64</f>
        <v>0.1875</v>
      </c>
      <c r="Q77" s="364"/>
      <c r="R77" s="364"/>
      <c r="S77" s="367"/>
      <c r="T77" s="363">
        <f>T64</f>
        <v>0</v>
      </c>
      <c r="U77" s="368"/>
      <c r="V77" s="368"/>
      <c r="W77" s="368"/>
      <c r="X77" s="369"/>
      <c r="Y77" s="366">
        <f>Y64</f>
        <v>0</v>
      </c>
      <c r="Z77" s="364"/>
      <c r="AA77" s="364"/>
      <c r="AB77" s="365"/>
      <c r="AC77" s="366">
        <f>AC64</f>
        <v>0</v>
      </c>
      <c r="AD77" s="364"/>
      <c r="AE77" s="364"/>
      <c r="AF77" s="367"/>
      <c r="AG77" s="359">
        <f>AG64</f>
        <v>0</v>
      </c>
      <c r="AH77" s="360"/>
      <c r="AI77" s="360"/>
      <c r="AJ77" s="360"/>
      <c r="AK77" s="360"/>
      <c r="AL77" s="361">
        <f>AL64</f>
        <v>0</v>
      </c>
      <c r="AM77" s="360"/>
      <c r="AN77" s="360"/>
      <c r="AO77" s="360"/>
      <c r="AP77" s="366">
        <f>AP64</f>
        <v>0</v>
      </c>
      <c r="AQ77" s="368"/>
      <c r="AR77" s="368"/>
      <c r="AS77" s="368"/>
      <c r="AT77" s="370"/>
      <c r="AU77" s="359">
        <f>AU64</f>
        <v>0</v>
      </c>
      <c r="AV77" s="360"/>
      <c r="AW77" s="360"/>
      <c r="AX77" s="360"/>
      <c r="AY77" s="361">
        <f>AY64</f>
        <v>0</v>
      </c>
      <c r="AZ77" s="360"/>
      <c r="BA77" s="360"/>
      <c r="BB77" s="360"/>
      <c r="BC77" s="361">
        <f>BC64</f>
        <v>0</v>
      </c>
      <c r="BD77" s="360"/>
      <c r="BE77" s="360"/>
      <c r="BF77" s="360"/>
      <c r="BG77" s="362"/>
    </row>
    <row r="78" spans="1:60">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7:AX77"/>
    <mergeCell ref="AY77:BB77"/>
    <mergeCell ref="BC77:BG77"/>
    <mergeCell ref="G77:K77"/>
    <mergeCell ref="L77:O77"/>
    <mergeCell ref="P77:S77"/>
    <mergeCell ref="T77:X77"/>
    <mergeCell ref="Y77:AB77"/>
    <mergeCell ref="AC77:AF77"/>
    <mergeCell ref="AG77:AK77"/>
    <mergeCell ref="AL77:AO77"/>
    <mergeCell ref="AP77:AT77"/>
    <mergeCell ref="E14:E15"/>
    <mergeCell ref="F14:F15"/>
    <mergeCell ref="C18:C19"/>
    <mergeCell ref="B14:B19"/>
    <mergeCell ref="C14:C15"/>
    <mergeCell ref="B28:B31"/>
    <mergeCell ref="B32:B35"/>
    <mergeCell ref="C1:C4"/>
    <mergeCell ref="A6:A7"/>
    <mergeCell ref="D6:D7"/>
    <mergeCell ref="A18:A19"/>
    <mergeCell ref="D18:D19"/>
    <mergeCell ref="A22:A23"/>
    <mergeCell ref="D22:D23"/>
    <mergeCell ref="A30:A31"/>
    <mergeCell ref="C30:C31"/>
    <mergeCell ref="D30:D31"/>
    <mergeCell ref="A14:A15"/>
    <mergeCell ref="D14:D15"/>
    <mergeCell ref="E6:E7"/>
    <mergeCell ref="A10:A11"/>
    <mergeCell ref="D10:D11"/>
    <mergeCell ref="E10:E11"/>
    <mergeCell ref="F10:F11"/>
    <mergeCell ref="F6:F7"/>
    <mergeCell ref="A8:A9"/>
    <mergeCell ref="D8:D9"/>
    <mergeCell ref="E8:E9"/>
    <mergeCell ref="F8:F9"/>
    <mergeCell ref="C6:C7"/>
    <mergeCell ref="C8:C9"/>
    <mergeCell ref="C10:C11"/>
    <mergeCell ref="B6:B13"/>
    <mergeCell ref="A12:A13"/>
    <mergeCell ref="D12:D13"/>
    <mergeCell ref="E12:E13"/>
    <mergeCell ref="F12:F13"/>
    <mergeCell ref="C12:C13"/>
    <mergeCell ref="C20:C21"/>
    <mergeCell ref="C22:C23"/>
    <mergeCell ref="B24:B25"/>
    <mergeCell ref="C24:C25"/>
    <mergeCell ref="B26:B27"/>
    <mergeCell ref="E18:E19"/>
    <mergeCell ref="F18:F19"/>
    <mergeCell ref="A16:A17"/>
    <mergeCell ref="D16:D17"/>
    <mergeCell ref="E16:E17"/>
    <mergeCell ref="F16:F17"/>
    <mergeCell ref="C16:C17"/>
    <mergeCell ref="C26:C27"/>
    <mergeCell ref="B20:B23"/>
    <mergeCell ref="A32:A33"/>
    <mergeCell ref="C32:C33"/>
    <mergeCell ref="D32:D33"/>
    <mergeCell ref="E32:E33"/>
    <mergeCell ref="F32:F33"/>
    <mergeCell ref="E22:E23"/>
    <mergeCell ref="F22:F23"/>
    <mergeCell ref="A20:A21"/>
    <mergeCell ref="D20:D21"/>
    <mergeCell ref="E20:E21"/>
    <mergeCell ref="F20:F21"/>
    <mergeCell ref="E28:E29"/>
    <mergeCell ref="F28:F29"/>
    <mergeCell ref="A26:A27"/>
    <mergeCell ref="D26:D27"/>
    <mergeCell ref="E26:E27"/>
    <mergeCell ref="F26:F27"/>
    <mergeCell ref="A24:A25"/>
    <mergeCell ref="D24:D25"/>
    <mergeCell ref="E24:E25"/>
    <mergeCell ref="F24:F25"/>
    <mergeCell ref="A28:A29"/>
    <mergeCell ref="C28:C29"/>
    <mergeCell ref="D28:D29"/>
    <mergeCell ref="A40:A41"/>
    <mergeCell ref="B40:B41"/>
    <mergeCell ref="C40:C41"/>
    <mergeCell ref="D40:D41"/>
    <mergeCell ref="E40:E41"/>
    <mergeCell ref="F40:F41"/>
    <mergeCell ref="E30:E31"/>
    <mergeCell ref="F30:F31"/>
    <mergeCell ref="A36:A37"/>
    <mergeCell ref="C36:C37"/>
    <mergeCell ref="D36:D37"/>
    <mergeCell ref="E36:E37"/>
    <mergeCell ref="F36:F37"/>
    <mergeCell ref="A34:A35"/>
    <mergeCell ref="C34:C35"/>
    <mergeCell ref="D34:D35"/>
    <mergeCell ref="E34:E35"/>
    <mergeCell ref="F34:F35"/>
    <mergeCell ref="B36:B39"/>
    <mergeCell ref="A38:A39"/>
    <mergeCell ref="C38:C39"/>
    <mergeCell ref="D38:D39"/>
    <mergeCell ref="E38:E39"/>
    <mergeCell ref="F38:F39"/>
    <mergeCell ref="A44:A45"/>
    <mergeCell ref="B44:B45"/>
    <mergeCell ref="C44:C45"/>
    <mergeCell ref="D44:D45"/>
    <mergeCell ref="E44:E45"/>
    <mergeCell ref="F44:F45"/>
    <mergeCell ref="A42:A43"/>
    <mergeCell ref="B42:B43"/>
    <mergeCell ref="C42:C43"/>
    <mergeCell ref="D42:D43"/>
    <mergeCell ref="E42:E43"/>
    <mergeCell ref="F42:F43"/>
    <mergeCell ref="A48:A49"/>
    <mergeCell ref="B48:B49"/>
    <mergeCell ref="C48:C49"/>
    <mergeCell ref="D48:D49"/>
    <mergeCell ref="E48:E49"/>
    <mergeCell ref="F48:F49"/>
    <mergeCell ref="A46:A47"/>
    <mergeCell ref="B46:B47"/>
    <mergeCell ref="C46:C47"/>
    <mergeCell ref="D46:D47"/>
    <mergeCell ref="E46:E47"/>
    <mergeCell ref="F46:F47"/>
    <mergeCell ref="A52:A53"/>
    <mergeCell ref="B52:B53"/>
    <mergeCell ref="C52:C53"/>
    <mergeCell ref="D52:D53"/>
    <mergeCell ref="E52:E53"/>
    <mergeCell ref="F52:F53"/>
    <mergeCell ref="A50:A51"/>
    <mergeCell ref="B50:B51"/>
    <mergeCell ref="C50:C51"/>
    <mergeCell ref="D50:D51"/>
    <mergeCell ref="E50:E51"/>
    <mergeCell ref="F50:F51"/>
    <mergeCell ref="A56:A57"/>
    <mergeCell ref="B56:B57"/>
    <mergeCell ref="C56:C57"/>
    <mergeCell ref="D56:D57"/>
    <mergeCell ref="E56:E57"/>
    <mergeCell ref="F56:F57"/>
    <mergeCell ref="A54:A55"/>
    <mergeCell ref="B54:B55"/>
    <mergeCell ref="C54:C55"/>
    <mergeCell ref="D54:D55"/>
    <mergeCell ref="E54:E55"/>
    <mergeCell ref="F54:F55"/>
    <mergeCell ref="A60:A61"/>
    <mergeCell ref="B60:B61"/>
    <mergeCell ref="C60:C61"/>
    <mergeCell ref="D60:D61"/>
    <mergeCell ref="E60:E61"/>
    <mergeCell ref="F60:F61"/>
    <mergeCell ref="A58:A59"/>
    <mergeCell ref="B58:B59"/>
    <mergeCell ref="C58:C59"/>
    <mergeCell ref="D58:D59"/>
    <mergeCell ref="E58:E59"/>
    <mergeCell ref="F58:F59"/>
    <mergeCell ref="AC64:AF64"/>
    <mergeCell ref="AG64:AK64"/>
    <mergeCell ref="AL64:AO64"/>
    <mergeCell ref="AG65:AT65"/>
    <mergeCell ref="AU65:BG65"/>
    <mergeCell ref="T64:X64"/>
    <mergeCell ref="Y64:AB64"/>
    <mergeCell ref="AP64:AT64"/>
    <mergeCell ref="AU64:AX64"/>
    <mergeCell ref="BC64:BG64"/>
    <mergeCell ref="F70:F73"/>
    <mergeCell ref="G70:K71"/>
    <mergeCell ref="L70:O73"/>
    <mergeCell ref="G72:K73"/>
    <mergeCell ref="BI62:BI63"/>
    <mergeCell ref="G66:BG66"/>
    <mergeCell ref="AT67:AX67"/>
    <mergeCell ref="AY67:BB67"/>
    <mergeCell ref="BC67:BF67"/>
    <mergeCell ref="G67:K67"/>
    <mergeCell ref="L67:O67"/>
    <mergeCell ref="P67:S67"/>
    <mergeCell ref="T67:W67"/>
    <mergeCell ref="X67:AB67"/>
    <mergeCell ref="AC67:AF67"/>
    <mergeCell ref="AG67:AK67"/>
    <mergeCell ref="AL67:AO67"/>
    <mergeCell ref="AP67:AS67"/>
    <mergeCell ref="G65:S65"/>
    <mergeCell ref="T65:AF65"/>
    <mergeCell ref="AY64:BB64"/>
    <mergeCell ref="G64:K64"/>
    <mergeCell ref="L64:O64"/>
    <mergeCell ref="P64:S64"/>
  </mergeCells>
  <conditionalFormatting sqref="G64:G66">
    <cfRule type="cellIs" dxfId="1044" priority="347" stopIfTrue="1" operator="greaterThan">
      <formula>0.95</formula>
    </cfRule>
    <cfRule type="cellIs" dxfId="1043" priority="348" stopIfTrue="1" operator="between">
      <formula>0.9</formula>
      <formula>0.95</formula>
    </cfRule>
    <cfRule type="cellIs" dxfId="1042" priority="349" stopIfTrue="1" operator="lessThan">
      <formula>0.9</formula>
    </cfRule>
  </conditionalFormatting>
  <conditionalFormatting sqref="G6:S6">
    <cfRule type="cellIs" dxfId="1041" priority="40" stopIfTrue="1" operator="equal">
      <formula>1</formula>
    </cfRule>
    <cfRule type="cellIs" dxfId="1040" priority="41" stopIfTrue="1" operator="equal">
      <formula>5</formula>
    </cfRule>
    <cfRule type="cellIs" dxfId="1039" priority="45" stopIfTrue="1" operator="equal">
      <formula>1</formula>
    </cfRule>
    <cfRule type="cellIs" dxfId="1038" priority="46" stopIfTrue="1" operator="equal">
      <formula>5</formula>
    </cfRule>
    <cfRule type="cellIs" dxfId="1037" priority="50" stopIfTrue="1" operator="equal">
      <formula>1</formula>
    </cfRule>
    <cfRule type="cellIs" dxfId="1036" priority="51" stopIfTrue="1" operator="equal">
      <formula>5</formula>
    </cfRule>
  </conditionalFormatting>
  <conditionalFormatting sqref="G6:S7">
    <cfRule type="cellIs" dxfId="1035" priority="52" stopIfTrue="1" operator="equal">
      <formula>2</formula>
    </cfRule>
    <cfRule type="cellIs" dxfId="1034" priority="53" stopIfTrue="1" operator="equal">
      <formula>3</formula>
    </cfRule>
    <cfRule type="cellIs" dxfId="1033" priority="54" stopIfTrue="1" operator="equal">
      <formula>4</formula>
    </cfRule>
  </conditionalFormatting>
  <conditionalFormatting sqref="G7:S7">
    <cfRule type="cellIs" dxfId="1032" priority="42" stopIfTrue="1" operator="equal">
      <formula>2</formula>
    </cfRule>
    <cfRule type="cellIs" dxfId="1031" priority="43" stopIfTrue="1" operator="equal">
      <formula>3</formula>
    </cfRule>
    <cfRule type="cellIs" dxfId="1030" priority="44" stopIfTrue="1" operator="equal">
      <formula>4</formula>
    </cfRule>
    <cfRule type="cellIs" dxfId="1029" priority="47" stopIfTrue="1" operator="equal">
      <formula>2</formula>
    </cfRule>
    <cfRule type="cellIs" dxfId="1028" priority="48" stopIfTrue="1" operator="equal">
      <formula>3</formula>
    </cfRule>
    <cfRule type="cellIs" dxfId="1027" priority="49" stopIfTrue="1" operator="equal">
      <formula>4</formula>
    </cfRule>
  </conditionalFormatting>
  <conditionalFormatting sqref="G7:S53">
    <cfRule type="cellIs" dxfId="1026" priority="1" stopIfTrue="1" operator="equal">
      <formula>2</formula>
    </cfRule>
    <cfRule type="cellIs" dxfId="1025" priority="2" stopIfTrue="1" operator="equal">
      <formula>3</formula>
    </cfRule>
    <cfRule type="cellIs" dxfId="1024" priority="3"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1023" priority="26" stopIfTrue="1" operator="equal">
      <formula>5</formula>
    </cfRule>
    <cfRule type="cellIs" dxfId="1022" priority="30" stopIfTrue="1" operator="equal">
      <formula>1</formula>
    </cfRule>
    <cfRule type="cellIs" dxfId="1021" priority="31" stopIfTrue="1" operator="equal">
      <formula>5</formula>
    </cfRule>
    <cfRule type="cellIs" dxfId="1020" priority="35" stopIfTrue="1" operator="equal">
      <formula>1</formula>
    </cfRule>
    <cfRule type="cellIs" dxfId="1019" priority="36"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1018" priority="23" stopIfTrue="1" operator="equal">
      <formula>3</formula>
    </cfRule>
    <cfRule type="cellIs" dxfId="1017" priority="24" stopIfTrue="1" operator="equal">
      <formula>4</formula>
    </cfRule>
    <cfRule type="cellIs" dxfId="1016" priority="27" stopIfTrue="1" operator="equal">
      <formula>2</formula>
    </cfRule>
    <cfRule type="cellIs" dxfId="1015" priority="28" stopIfTrue="1" operator="equal">
      <formula>3</formula>
    </cfRule>
    <cfRule type="cellIs" dxfId="1014" priority="29" stopIfTrue="1" operator="equal">
      <formula>4</formula>
    </cfRule>
    <cfRule type="cellIs" dxfId="1013" priority="32" stopIfTrue="1" operator="equal">
      <formula>2</formula>
    </cfRule>
    <cfRule type="cellIs" dxfId="1012" priority="33" stopIfTrue="1" operator="equal">
      <formula>3</formula>
    </cfRule>
    <cfRule type="cellIs" dxfId="1011" priority="34" stopIfTrue="1" operator="equal">
      <formula>4</formula>
    </cfRule>
  </conditionalFormatting>
  <conditionalFormatting sqref="G52:S52">
    <cfRule type="cellIs" dxfId="1010" priority="7" stopIfTrue="1" operator="equal">
      <formula>1</formula>
    </cfRule>
    <cfRule type="cellIs" dxfId="1009" priority="8" stopIfTrue="1" operator="equal">
      <formula>5</formula>
    </cfRule>
    <cfRule type="cellIs" dxfId="1008" priority="12" stopIfTrue="1" operator="equal">
      <formula>1</formula>
    </cfRule>
    <cfRule type="cellIs" dxfId="1007" priority="13" stopIfTrue="1" operator="equal">
      <formula>5</formula>
    </cfRule>
    <cfRule type="cellIs" dxfId="1006" priority="17" stopIfTrue="1" operator="equal">
      <formula>1</formula>
    </cfRule>
    <cfRule type="cellIs" dxfId="1005" priority="18" stopIfTrue="1" operator="equal">
      <formula>5</formula>
    </cfRule>
  </conditionalFormatting>
  <conditionalFormatting sqref="G53:S53">
    <cfRule type="cellIs" dxfId="1004" priority="4" stopIfTrue="1" operator="equal">
      <formula>2</formula>
    </cfRule>
    <cfRule type="cellIs" dxfId="1003" priority="5" stopIfTrue="1" operator="equal">
      <formula>3</formula>
    </cfRule>
    <cfRule type="cellIs" dxfId="1002" priority="6" stopIfTrue="1" operator="equal">
      <formula>4</formula>
    </cfRule>
    <cfRule type="cellIs" dxfId="1001" priority="9" stopIfTrue="1" operator="equal">
      <formula>2</formula>
    </cfRule>
    <cfRule type="cellIs" dxfId="1000" priority="10" stopIfTrue="1" operator="equal">
      <formula>3</formula>
    </cfRule>
    <cfRule type="cellIs" dxfId="999" priority="11" stopIfTrue="1" operator="equal">
      <formula>4</formula>
    </cfRule>
  </conditionalFormatting>
  <conditionalFormatting sqref="G53:S61">
    <cfRule type="cellIs" dxfId="998" priority="14" stopIfTrue="1" operator="equal">
      <formula>2</formula>
    </cfRule>
    <cfRule type="cellIs" dxfId="997" priority="15" stopIfTrue="1" operator="equal">
      <formula>3</formula>
    </cfRule>
    <cfRule type="cellIs" dxfId="996" priority="16"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995" priority="25"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994" priority="22" stopIfTrue="1" operator="equal">
      <formula>2</formula>
    </cfRule>
  </conditionalFormatting>
  <conditionalFormatting sqref="G68:BG69 P70:BG73 G74:BG76 G78:BG83">
    <cfRule type="cellIs" dxfId="993" priority="1678" stopIfTrue="1" operator="equal">
      <formula>1</formula>
    </cfRule>
    <cfRule type="cellIs" dxfId="992" priority="1679" stopIfTrue="1" operator="equal">
      <formula>2</formula>
    </cfRule>
    <cfRule type="cellIs" dxfId="991" priority="1680" stopIfTrue="1" operator="equal">
      <formula>3</formula>
    </cfRule>
  </conditionalFormatting>
  <conditionalFormatting sqref="L64">
    <cfRule type="cellIs" dxfId="990" priority="368" stopIfTrue="1" operator="greaterThan">
      <formula>0.95</formula>
    </cfRule>
    <cfRule type="cellIs" dxfId="989" priority="369" stopIfTrue="1" operator="between">
      <formula>0.9</formula>
      <formula>0.95</formula>
    </cfRule>
    <cfRule type="cellIs" dxfId="988" priority="370" stopIfTrue="1" operator="lessThan">
      <formula>0.9</formula>
    </cfRule>
  </conditionalFormatting>
  <conditionalFormatting sqref="P64">
    <cfRule type="cellIs" dxfId="987" priority="365" stopIfTrue="1" operator="greaterThan">
      <formula>0.95</formula>
    </cfRule>
    <cfRule type="cellIs" dxfId="986" priority="366" stopIfTrue="1" operator="between">
      <formula>0.9</formula>
      <formula>0.95</formula>
    </cfRule>
    <cfRule type="cellIs" dxfId="985" priority="367" stopIfTrue="1" operator="lessThan">
      <formula>0.9</formula>
    </cfRule>
  </conditionalFormatting>
  <conditionalFormatting sqref="T64 Y64 AC64 AP64 BC64">
    <cfRule type="cellIs" dxfId="984" priority="371" stopIfTrue="1" operator="greaterThan">
      <formula>0.95</formula>
    </cfRule>
    <cfRule type="cellIs" dxfId="983" priority="372" stopIfTrue="1" operator="between">
      <formula>0.9</formula>
      <formula>0.95</formula>
    </cfRule>
    <cfRule type="cellIs" dxfId="982" priority="373" stopIfTrue="1" operator="lessThan">
      <formula>0.9</formula>
    </cfRule>
  </conditionalFormatting>
  <conditionalFormatting sqref="T65:AG65">
    <cfRule type="cellIs" dxfId="981" priority="350" stopIfTrue="1" operator="greaterThan">
      <formula>0.95</formula>
    </cfRule>
    <cfRule type="cellIs" dxfId="980" priority="351" stopIfTrue="1" operator="between">
      <formula>0.9</formula>
      <formula>0.95</formula>
    </cfRule>
    <cfRule type="cellIs" dxfId="979" priority="352" stopIfTrue="1" operator="lessThan">
      <formula>0.9</formula>
    </cfRule>
  </conditionalFormatting>
  <conditionalFormatting sqref="T6:AX6 BC6:BF6">
    <cfRule type="cellIs" dxfId="978" priority="259" stopIfTrue="1" operator="equal">
      <formula>5</formula>
    </cfRule>
    <cfRule type="cellIs" dxfId="977" priority="263" stopIfTrue="1" operator="equal">
      <formula>1</formula>
    </cfRule>
    <cfRule type="cellIs" dxfId="976" priority="264" stopIfTrue="1" operator="equal">
      <formula>5</formula>
    </cfRule>
  </conditionalFormatting>
  <conditionalFormatting sqref="T6:AX7 BC6:BF7">
    <cfRule type="cellIs" dxfId="975" priority="265" stopIfTrue="1" operator="equal">
      <formula>2</formula>
    </cfRule>
    <cfRule type="cellIs" dxfId="974" priority="266" stopIfTrue="1" operator="equal">
      <formula>3</formula>
    </cfRule>
    <cfRule type="cellIs" dxfId="973" priority="267" stopIfTrue="1" operator="equal">
      <formula>4</formula>
    </cfRule>
  </conditionalFormatting>
  <conditionalFormatting sqref="T7:AX7 BC7:BF7">
    <cfRule type="cellIs" dxfId="972" priority="256" stopIfTrue="1" operator="equal">
      <formula>3</formula>
    </cfRule>
    <cfRule type="cellIs" dxfId="971" priority="257" stopIfTrue="1" operator="equal">
      <formula>4</formula>
    </cfRule>
    <cfRule type="cellIs" dxfId="970" priority="260" stopIfTrue="1" operator="equal">
      <formula>2</formula>
    </cfRule>
    <cfRule type="cellIs" dxfId="969" priority="261" stopIfTrue="1" operator="equal">
      <formula>3</formula>
    </cfRule>
    <cfRule type="cellIs" dxfId="968" priority="262"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967" priority="220"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966" priority="210" stopIfTrue="1" operator="equal">
      <formula>1</formula>
    </cfRule>
    <cfRule type="cellIs" dxfId="965" priority="211"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964" priority="221" stopIfTrue="1" operator="equal">
      <formula>5</formula>
    </cfRule>
    <cfRule type="cellIs" dxfId="963" priority="225" stopIfTrue="1" operator="equal">
      <formula>1</formula>
    </cfRule>
    <cfRule type="cellIs" dxfId="962" priority="226"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961" priority="207" stopIfTrue="1" operator="equal">
      <formula>2</formula>
    </cfRule>
    <cfRule type="cellIs" dxfId="960" priority="208" stopIfTrue="1" operator="equal">
      <formula>3</formula>
    </cfRule>
    <cfRule type="cellIs" dxfId="959" priority="209" stopIfTrue="1" operator="equal">
      <formula>4</formula>
    </cfRule>
    <cfRule type="cellIs" dxfId="958" priority="217" stopIfTrue="1" operator="equal">
      <formula>2</formula>
    </cfRule>
    <cfRule type="cellIs" dxfId="957" priority="218" stopIfTrue="1" operator="equal">
      <formula>3</formula>
    </cfRule>
    <cfRule type="cellIs" dxfId="956" priority="219" stopIfTrue="1" operator="equal">
      <formula>4</formula>
    </cfRule>
    <cfRule type="cellIs" dxfId="955" priority="222" stopIfTrue="1" operator="equal">
      <formula>2</formula>
    </cfRule>
    <cfRule type="cellIs" dxfId="954" priority="223" stopIfTrue="1" operator="equal">
      <formula>3</formula>
    </cfRule>
    <cfRule type="cellIs" dxfId="953" priority="224" stopIfTrue="1" operator="equal">
      <formula>4</formula>
    </cfRule>
  </conditionalFormatting>
  <conditionalFormatting sqref="T52:AX52 BC52:BF52">
    <cfRule type="cellIs" dxfId="952" priority="152" stopIfTrue="1" operator="equal">
      <formula>1</formula>
    </cfRule>
    <cfRule type="cellIs" dxfId="951" priority="153" stopIfTrue="1" operator="equal">
      <formula>5</formula>
    </cfRule>
    <cfRule type="cellIs" dxfId="950" priority="157" stopIfTrue="1" operator="equal">
      <formula>1</formula>
    </cfRule>
    <cfRule type="cellIs" dxfId="949" priority="158" stopIfTrue="1" operator="equal">
      <formula>5</formula>
    </cfRule>
  </conditionalFormatting>
  <conditionalFormatting sqref="T52:AX52">
    <cfRule type="cellIs" dxfId="948" priority="142" stopIfTrue="1" operator="equal">
      <formula>1</formula>
    </cfRule>
    <cfRule type="cellIs" dxfId="947" priority="143" stopIfTrue="1" operator="equal">
      <formula>5</formula>
    </cfRule>
  </conditionalFormatting>
  <conditionalFormatting sqref="T53:AX53 BC53:BF53">
    <cfRule type="cellIs" dxfId="946" priority="139" stopIfTrue="1" operator="equal">
      <formula>2</formula>
    </cfRule>
    <cfRule type="cellIs" dxfId="945" priority="140" stopIfTrue="1" operator="equal">
      <formula>3</formula>
    </cfRule>
    <cfRule type="cellIs" dxfId="944" priority="141" stopIfTrue="1" operator="equal">
      <formula>4</formula>
    </cfRule>
    <cfRule type="cellIs" dxfId="943" priority="149" stopIfTrue="1" operator="equal">
      <formula>2</formula>
    </cfRule>
    <cfRule type="cellIs" dxfId="942" priority="150" stopIfTrue="1" operator="equal">
      <formula>3</formula>
    </cfRule>
    <cfRule type="cellIs" dxfId="941" priority="151" stopIfTrue="1" operator="equal">
      <formula>4</formula>
    </cfRule>
    <cfRule type="cellIs" dxfId="940" priority="154" stopIfTrue="1" operator="equal">
      <formula>2</formula>
    </cfRule>
    <cfRule type="cellIs" dxfId="939" priority="155" stopIfTrue="1" operator="equal">
      <formula>3</formula>
    </cfRule>
    <cfRule type="cellIs" dxfId="938" priority="156" stopIfTrue="1" operator="equal">
      <formula>4</formula>
    </cfRule>
  </conditionalFormatting>
  <conditionalFormatting sqref="T6:BB6">
    <cfRule type="cellIs" dxfId="937" priority="187" stopIfTrue="1" operator="equal">
      <formula>1</formula>
    </cfRule>
    <cfRule type="cellIs" dxfId="936" priority="188" stopIfTrue="1" operator="equal">
      <formula>5</formula>
    </cfRule>
  </conditionalFormatting>
  <conditionalFormatting sqref="T7:BB7">
    <cfRule type="cellIs" dxfId="935" priority="184" stopIfTrue="1" operator="equal">
      <formula>2</formula>
    </cfRule>
    <cfRule type="cellIs" dxfId="934" priority="185" stopIfTrue="1" operator="equal">
      <formula>3</formula>
    </cfRule>
    <cfRule type="cellIs" dxfId="933" priority="186" stopIfTrue="1" operator="equal">
      <formula>4</formula>
    </cfRule>
  </conditionalFormatting>
  <conditionalFormatting sqref="T8:BG51 T54:BG61">
    <cfRule type="cellIs" dxfId="932" priority="202" stopIfTrue="1" operator="equal">
      <formula>2</formula>
    </cfRule>
    <cfRule type="cellIs" dxfId="931" priority="203" stopIfTrue="1" operator="equal">
      <formula>3</formula>
    </cfRule>
    <cfRule type="cellIs" dxfId="930" priority="204" stopIfTrue="1" operator="equal">
      <formula>4</formula>
    </cfRule>
  </conditionalFormatting>
  <conditionalFormatting sqref="T52:BG53">
    <cfRule type="cellIs" dxfId="929" priority="134" stopIfTrue="1" operator="equal">
      <formula>2</formula>
    </cfRule>
    <cfRule type="cellIs" dxfId="928" priority="135" stopIfTrue="1" operator="equal">
      <formula>3</formula>
    </cfRule>
    <cfRule type="cellIs" dxfId="927" priority="136" stopIfTrue="1" operator="equal">
      <formula>4</formula>
    </cfRule>
  </conditionalFormatting>
  <conditionalFormatting sqref="AG64">
    <cfRule type="cellIs" dxfId="926" priority="359" stopIfTrue="1" operator="greaterThan">
      <formula>0.95</formula>
    </cfRule>
    <cfRule type="cellIs" dxfId="925" priority="360" stopIfTrue="1" operator="between">
      <formula>0.9</formula>
      <formula>0.95</formula>
    </cfRule>
    <cfRule type="cellIs" dxfId="924" priority="361" stopIfTrue="1" operator="lessThan">
      <formula>0.9</formula>
    </cfRule>
  </conditionalFormatting>
  <conditionalFormatting sqref="AL64">
    <cfRule type="cellIs" dxfId="923" priority="356" stopIfTrue="1" operator="greaterThan">
      <formula>0.95</formula>
    </cfRule>
    <cfRule type="cellIs" dxfId="922" priority="357" stopIfTrue="1" operator="between">
      <formula>0.9</formula>
      <formula>0.95</formula>
    </cfRule>
    <cfRule type="cellIs" dxfId="921" priority="358" stopIfTrue="1" operator="lessThan">
      <formula>0.9</formula>
    </cfRule>
  </conditionalFormatting>
  <conditionalFormatting sqref="AU64:AU65">
    <cfRule type="cellIs" dxfId="920" priority="353" stopIfTrue="1" operator="greaterThan">
      <formula>0.95</formula>
    </cfRule>
    <cfRule type="cellIs" dxfId="919" priority="354" stopIfTrue="1" operator="between">
      <formula>0.9</formula>
      <formula>0.95</formula>
    </cfRule>
    <cfRule type="cellIs" dxfId="918" priority="355" stopIfTrue="1" operator="lessThan">
      <formula>0.9</formula>
    </cfRule>
  </conditionalFormatting>
  <conditionalFormatting sqref="AY64">
    <cfRule type="cellIs" dxfId="917" priority="362" stopIfTrue="1" operator="greaterThan">
      <formula>0.95</formula>
    </cfRule>
    <cfRule type="cellIs" dxfId="916" priority="363" stopIfTrue="1" operator="between">
      <formula>0.9</formula>
      <formula>0.95</formula>
    </cfRule>
    <cfRule type="cellIs" dxfId="915" priority="364" stopIfTrue="1" operator="lessThan">
      <formula>0.9</formula>
    </cfRule>
  </conditionalFormatting>
  <conditionalFormatting sqref="AY6:BB6">
    <cfRule type="cellIs" dxfId="914" priority="177" stopIfTrue="1" operator="equal">
      <formula>1</formula>
    </cfRule>
    <cfRule type="cellIs" dxfId="913" priority="178" stopIfTrue="1" operator="equal">
      <formula>5</formula>
    </cfRule>
    <cfRule type="cellIs" dxfId="912" priority="182" stopIfTrue="1" operator="equal">
      <formula>1</formula>
    </cfRule>
    <cfRule type="cellIs" dxfId="911" priority="183" stopIfTrue="1" operator="equal">
      <formula>5</formula>
    </cfRule>
  </conditionalFormatting>
  <conditionalFormatting sqref="AY6:BB7">
    <cfRule type="cellIs" dxfId="910" priority="189" stopIfTrue="1" operator="equal">
      <formula>2</formula>
    </cfRule>
    <cfRule type="cellIs" dxfId="909" priority="190" stopIfTrue="1" operator="equal">
      <formula>3</formula>
    </cfRule>
    <cfRule type="cellIs" dxfId="908" priority="191" stopIfTrue="1" operator="equal">
      <formula>4</formula>
    </cfRule>
  </conditionalFormatting>
  <conditionalFormatting sqref="AY7:BB7">
    <cfRule type="cellIs" dxfId="907" priority="174" stopIfTrue="1" operator="equal">
      <formula>2</formula>
    </cfRule>
    <cfRule type="cellIs" dxfId="906" priority="175" stopIfTrue="1" operator="equal">
      <formula>3</formula>
    </cfRule>
    <cfRule type="cellIs" dxfId="905" priority="176" stopIfTrue="1" operator="equal">
      <formula>4</formula>
    </cfRule>
    <cfRule type="cellIs" dxfId="904" priority="179" stopIfTrue="1" operator="equal">
      <formula>2</formula>
    </cfRule>
    <cfRule type="cellIs" dxfId="903" priority="180" stopIfTrue="1" operator="equal">
      <formula>3</formula>
    </cfRule>
    <cfRule type="cellIs" dxfId="902" priority="181"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901" priority="162" stopIfTrue="1" operator="equal">
      <formula>1</formula>
    </cfRule>
    <cfRule type="cellIs" dxfId="900" priority="163" stopIfTrue="1" operator="equal">
      <formula>5</formula>
    </cfRule>
    <cfRule type="cellIs" dxfId="899" priority="167" stopIfTrue="1" operator="equal">
      <formula>1</formula>
    </cfRule>
    <cfRule type="cellIs" dxfId="898" priority="168" stopIfTrue="1" operator="equal">
      <formula>5</formula>
    </cfRule>
    <cfRule type="cellIs" dxfId="897" priority="172" stopIfTrue="1" operator="equal">
      <formula>1</formula>
    </cfRule>
    <cfRule type="cellIs" dxfId="896" priority="173"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895" priority="159" stopIfTrue="1" operator="equal">
      <formula>2</formula>
    </cfRule>
    <cfRule type="cellIs" dxfId="894" priority="160" stopIfTrue="1" operator="equal">
      <formula>3</formula>
    </cfRule>
    <cfRule type="cellIs" dxfId="893" priority="161" stopIfTrue="1" operator="equal">
      <formula>4</formula>
    </cfRule>
    <cfRule type="cellIs" dxfId="892" priority="164" stopIfTrue="1" operator="equal">
      <formula>2</formula>
    </cfRule>
    <cfRule type="cellIs" dxfId="891" priority="165" stopIfTrue="1" operator="equal">
      <formula>3</formula>
    </cfRule>
    <cfRule type="cellIs" dxfId="890" priority="166" stopIfTrue="1" operator="equal">
      <formula>4</formula>
    </cfRule>
    <cfRule type="cellIs" dxfId="889" priority="169" stopIfTrue="1" operator="equal">
      <formula>2</formula>
    </cfRule>
    <cfRule type="cellIs" dxfId="888" priority="170" stopIfTrue="1" operator="equal">
      <formula>3</formula>
    </cfRule>
    <cfRule type="cellIs" dxfId="887" priority="171" stopIfTrue="1" operator="equal">
      <formula>4</formula>
    </cfRule>
  </conditionalFormatting>
  <conditionalFormatting sqref="AY52:BB52">
    <cfRule type="cellIs" dxfId="886" priority="112" stopIfTrue="1" operator="equal">
      <formula>1</formula>
    </cfRule>
    <cfRule type="cellIs" dxfId="885" priority="113" stopIfTrue="1" operator="equal">
      <formula>5</formula>
    </cfRule>
    <cfRule type="cellIs" dxfId="884" priority="117" stopIfTrue="1" operator="equal">
      <formula>1</formula>
    </cfRule>
    <cfRule type="cellIs" dxfId="883" priority="118" stopIfTrue="1" operator="equal">
      <formula>5</formula>
    </cfRule>
    <cfRule type="cellIs" dxfId="882" priority="122" stopIfTrue="1" operator="equal">
      <formula>1</formula>
    </cfRule>
    <cfRule type="cellIs" dxfId="881" priority="123" stopIfTrue="1" operator="equal">
      <formula>5</formula>
    </cfRule>
  </conditionalFormatting>
  <conditionalFormatting sqref="AY53:BB53">
    <cfRule type="cellIs" dxfId="880" priority="109" stopIfTrue="1" operator="equal">
      <formula>2</formula>
    </cfRule>
    <cfRule type="cellIs" dxfId="879" priority="110" stopIfTrue="1" operator="equal">
      <formula>3</formula>
    </cfRule>
    <cfRule type="cellIs" dxfId="878" priority="111" stopIfTrue="1" operator="equal">
      <formula>4</formula>
    </cfRule>
    <cfRule type="cellIs" dxfId="877" priority="114" stopIfTrue="1" operator="equal">
      <formula>2</formula>
    </cfRule>
    <cfRule type="cellIs" dxfId="876" priority="115" stopIfTrue="1" operator="equal">
      <formula>3</formula>
    </cfRule>
    <cfRule type="cellIs" dxfId="875" priority="116" stopIfTrue="1" operator="equal">
      <formula>4</formula>
    </cfRule>
    <cfRule type="cellIs" dxfId="874" priority="119" stopIfTrue="1" operator="equal">
      <formula>2</formula>
    </cfRule>
    <cfRule type="cellIs" dxfId="873" priority="120" stopIfTrue="1" operator="equal">
      <formula>3</formula>
    </cfRule>
    <cfRule type="cellIs" dxfId="872" priority="121" stopIfTrue="1" operator="equal">
      <formula>4</formula>
    </cfRule>
  </conditionalFormatting>
  <conditionalFormatting sqref="BC6:BF6 T6:AX6">
    <cfRule type="cellIs" dxfId="871" priority="258" stopIfTrue="1" operator="equal">
      <formula>1</formula>
    </cfRule>
  </conditionalFormatting>
  <conditionalFormatting sqref="BC7:BF7 T7:AX7">
    <cfRule type="cellIs" dxfId="870" priority="255" stopIfTrue="1" operator="equal">
      <formula>2</formula>
    </cfRule>
  </conditionalFormatting>
  <conditionalFormatting sqref="BC6:BG6">
    <cfRule type="cellIs" dxfId="869" priority="240" stopIfTrue="1" operator="equal">
      <formula>1</formula>
    </cfRule>
    <cfRule type="cellIs" dxfId="868" priority="241" stopIfTrue="1" operator="equal">
      <formula>5</formula>
    </cfRule>
  </conditionalFormatting>
  <conditionalFormatting sqref="BC7:BG7">
    <cfRule type="cellIs" dxfId="867" priority="237" stopIfTrue="1" operator="equal">
      <formula>2</formula>
    </cfRule>
    <cfRule type="cellIs" dxfId="866" priority="238" stopIfTrue="1" operator="equal">
      <formula>3</formula>
    </cfRule>
    <cfRule type="cellIs" dxfId="865" priority="239"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864" priority="205" stopIfTrue="1" operator="equal">
      <formula>1</formula>
    </cfRule>
    <cfRule type="cellIs" dxfId="863" priority="206" stopIfTrue="1" operator="equal">
      <formula>5</formula>
    </cfRule>
  </conditionalFormatting>
  <conditionalFormatting sqref="BC52:BG52">
    <cfRule type="cellIs" dxfId="862" priority="137" stopIfTrue="1" operator="equal">
      <formula>1</formula>
    </cfRule>
    <cfRule type="cellIs" dxfId="861" priority="138" stopIfTrue="1" operator="equal">
      <formula>5</formula>
    </cfRule>
  </conditionalFormatting>
  <conditionalFormatting sqref="BG6">
    <cfRule type="cellIs" dxfId="860" priority="230" stopIfTrue="1" operator="equal">
      <formula>1</formula>
    </cfRule>
    <cfRule type="cellIs" dxfId="859" priority="231" stopIfTrue="1" operator="equal">
      <formula>5</formula>
    </cfRule>
    <cfRule type="cellIs" dxfId="858" priority="235" stopIfTrue="1" operator="equal">
      <formula>1</formula>
    </cfRule>
    <cfRule type="cellIs" dxfId="857" priority="236" stopIfTrue="1" operator="equal">
      <formula>5</formula>
    </cfRule>
  </conditionalFormatting>
  <conditionalFormatting sqref="BG6:BG7">
    <cfRule type="cellIs" dxfId="856" priority="242" stopIfTrue="1" operator="equal">
      <formula>2</formula>
    </cfRule>
    <cfRule type="cellIs" dxfId="855" priority="243" stopIfTrue="1" operator="equal">
      <formula>3</formula>
    </cfRule>
    <cfRule type="cellIs" dxfId="854" priority="244" stopIfTrue="1" operator="equal">
      <formula>4</formula>
    </cfRule>
  </conditionalFormatting>
  <conditionalFormatting sqref="BG7">
    <cfRule type="cellIs" dxfId="853" priority="227" stopIfTrue="1" operator="equal">
      <formula>2</formula>
    </cfRule>
    <cfRule type="cellIs" dxfId="852" priority="228" stopIfTrue="1" operator="equal">
      <formula>3</formula>
    </cfRule>
    <cfRule type="cellIs" dxfId="851" priority="229" stopIfTrue="1" operator="equal">
      <formula>4</formula>
    </cfRule>
    <cfRule type="cellIs" dxfId="850" priority="232" stopIfTrue="1" operator="equal">
      <formula>2</formula>
    </cfRule>
    <cfRule type="cellIs" dxfId="849" priority="233" stopIfTrue="1" operator="equal">
      <formula>3</formula>
    </cfRule>
    <cfRule type="cellIs" dxfId="848" priority="234" stopIfTrue="1" operator="equal">
      <formula>4</formula>
    </cfRule>
  </conditionalFormatting>
  <conditionalFormatting sqref="BG8 BG10 BG12 BG14 BG16 BG18 BG20 BG22 BG24 BG26 BG28 BG30 BG32 BG34 BG36 BG38 BG40 BG42 BG44 BG46 BG48 BG50 BG54 BG56 BG58 BG60">
    <cfRule type="cellIs" dxfId="847" priority="195" stopIfTrue="1" operator="equal">
      <formula>1</formula>
    </cfRule>
    <cfRule type="cellIs" dxfId="846" priority="196" stopIfTrue="1" operator="equal">
      <formula>5</formula>
    </cfRule>
    <cfRule type="cellIs" dxfId="845" priority="200" stopIfTrue="1" operator="equal">
      <formula>1</formula>
    </cfRule>
    <cfRule type="cellIs" dxfId="844" priority="201" stopIfTrue="1" operator="equal">
      <formula>5</formula>
    </cfRule>
  </conditionalFormatting>
  <conditionalFormatting sqref="BG9 BG11 BG13 BG15 BG17 BG19 BG21 BG23 BG25 BG27 BG29 BG31 BG33 BG35 BG37 BG39 BG41 BG43 BG45 BG47 BG49 BG51 BG55 BG57 BG59 BG61">
    <cfRule type="cellIs" dxfId="843" priority="192" stopIfTrue="1" operator="equal">
      <formula>2</formula>
    </cfRule>
    <cfRule type="cellIs" dxfId="842" priority="193" stopIfTrue="1" operator="equal">
      <formula>3</formula>
    </cfRule>
    <cfRule type="cellIs" dxfId="841" priority="194" stopIfTrue="1" operator="equal">
      <formula>4</formula>
    </cfRule>
    <cfRule type="cellIs" dxfId="840" priority="197" stopIfTrue="1" operator="equal">
      <formula>2</formula>
    </cfRule>
    <cfRule type="cellIs" dxfId="839" priority="198" stopIfTrue="1" operator="equal">
      <formula>3</formula>
    </cfRule>
    <cfRule type="cellIs" dxfId="838" priority="199" stopIfTrue="1" operator="equal">
      <formula>4</formula>
    </cfRule>
  </conditionalFormatting>
  <conditionalFormatting sqref="BG52">
    <cfRule type="cellIs" dxfId="837" priority="127" stopIfTrue="1" operator="equal">
      <formula>1</formula>
    </cfRule>
    <cfRule type="cellIs" dxfId="836" priority="128" stopIfTrue="1" operator="equal">
      <formula>5</formula>
    </cfRule>
    <cfRule type="cellIs" dxfId="835" priority="132" stopIfTrue="1" operator="equal">
      <formula>1</formula>
    </cfRule>
    <cfRule type="cellIs" dxfId="834" priority="133" stopIfTrue="1" operator="equal">
      <formula>5</formula>
    </cfRule>
  </conditionalFormatting>
  <conditionalFormatting sqref="BG53">
    <cfRule type="cellIs" dxfId="833" priority="124" stopIfTrue="1" operator="equal">
      <formula>2</formula>
    </cfRule>
    <cfRule type="cellIs" dxfId="832" priority="125" stopIfTrue="1" operator="equal">
      <formula>3</formula>
    </cfRule>
    <cfRule type="cellIs" dxfId="831" priority="126" stopIfTrue="1" operator="equal">
      <formula>4</formula>
    </cfRule>
    <cfRule type="cellIs" dxfId="830" priority="129" stopIfTrue="1" operator="equal">
      <formula>2</formula>
    </cfRule>
    <cfRule type="cellIs" dxfId="829" priority="130" stopIfTrue="1" operator="equal">
      <formula>3</formula>
    </cfRule>
    <cfRule type="cellIs" dxfId="828" priority="131" stopIfTrue="1" operator="equal">
      <formula>4</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AA2D6"/>
    <outlinePr summaryBelow="0"/>
  </sheetPr>
  <dimension ref="A1:BI83"/>
  <sheetViews>
    <sheetView showGridLines="0" topLeftCell="D31" zoomScale="75" zoomScaleNormal="75" workbookViewId="0">
      <selection activeCell="C64" sqref="C64:C65"/>
    </sheetView>
  </sheetViews>
  <sheetFormatPr baseColWidth="10" defaultRowHeight="12.5"/>
  <cols>
    <col min="1" max="1" width="4.7265625" style="1" customWidth="1"/>
    <col min="2" max="2" width="30.7265625" style="2" customWidth="1"/>
    <col min="3" max="3" width="41.1796875" style="2" customWidth="1"/>
    <col min="4" max="4" width="50.7265625" style="2" customWidth="1"/>
    <col min="5" max="5" width="24.7265625" style="2" customWidth="1"/>
    <col min="6" max="6" width="32.7265625" style="2" customWidth="1"/>
    <col min="7"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35</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357" t="s">
        <v>76</v>
      </c>
      <c r="C6" s="358" t="s">
        <v>43</v>
      </c>
      <c r="D6" s="344" t="s">
        <v>69</v>
      </c>
      <c r="E6" s="339" t="s">
        <v>154</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2</v>
      </c>
      <c r="L7" s="25"/>
      <c r="M7" s="23"/>
      <c r="N7" s="23"/>
      <c r="O7" s="24">
        <v>2</v>
      </c>
      <c r="P7" s="26"/>
      <c r="Q7" s="23"/>
      <c r="R7" s="23"/>
      <c r="S7" s="27">
        <v>2</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9.5" customHeight="1">
      <c r="A8" s="333">
        <v>2</v>
      </c>
      <c r="B8" s="346"/>
      <c r="C8" s="342" t="s">
        <v>44</v>
      </c>
      <c r="D8" s="353" t="s">
        <v>65</v>
      </c>
      <c r="E8" s="339" t="s">
        <v>154</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2</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24" customHeight="1">
      <c r="A10" s="333">
        <v>3</v>
      </c>
      <c r="B10" s="346"/>
      <c r="C10" s="342" t="s">
        <v>136</v>
      </c>
      <c r="D10" s="353" t="s">
        <v>134</v>
      </c>
      <c r="E10" s="339" t="s">
        <v>154</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3.25" customHeight="1">
      <c r="A11" s="333"/>
      <c r="B11" s="346"/>
      <c r="C11" s="342"/>
      <c r="D11" s="353"/>
      <c r="E11" s="339"/>
      <c r="F11" s="340"/>
      <c r="G11" s="22"/>
      <c r="H11" s="23"/>
      <c r="I11" s="23"/>
      <c r="J11" s="23"/>
      <c r="K11" s="24">
        <v>2</v>
      </c>
      <c r="L11" s="25"/>
      <c r="M11" s="23"/>
      <c r="N11" s="23"/>
      <c r="O11" s="24">
        <v>2</v>
      </c>
      <c r="P11" s="26"/>
      <c r="Q11" s="23"/>
      <c r="R11" s="23"/>
      <c r="S11" s="27">
        <v>2</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346"/>
      <c r="C12" s="342" t="s">
        <v>45</v>
      </c>
      <c r="D12" s="353" t="s">
        <v>135</v>
      </c>
      <c r="E12" s="339" t="s">
        <v>154</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5.75" customHeight="1">
      <c r="A13" s="333"/>
      <c r="B13" s="335"/>
      <c r="C13" s="342"/>
      <c r="D13" s="353"/>
      <c r="E13" s="339"/>
      <c r="F13" s="340"/>
      <c r="G13" s="22"/>
      <c r="H13" s="23"/>
      <c r="I13" s="23"/>
      <c r="J13" s="23"/>
      <c r="K13" s="24">
        <v>3</v>
      </c>
      <c r="L13" s="25"/>
      <c r="M13" s="23"/>
      <c r="N13" s="23"/>
      <c r="O13" s="24">
        <v>3</v>
      </c>
      <c r="P13" s="26"/>
      <c r="Q13" s="23"/>
      <c r="R13" s="23"/>
      <c r="S13" s="27">
        <v>2</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334" t="s">
        <v>46</v>
      </c>
      <c r="C14" s="351" t="s">
        <v>77</v>
      </c>
      <c r="D14" s="338" t="s">
        <v>139</v>
      </c>
      <c r="E14" s="339" t="s">
        <v>154</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19.2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36.75" customHeight="1">
      <c r="A16" s="333">
        <v>6</v>
      </c>
      <c r="B16" s="346"/>
      <c r="C16" s="342" t="s">
        <v>47</v>
      </c>
      <c r="D16" s="338" t="s">
        <v>70</v>
      </c>
      <c r="E16" s="339" t="s">
        <v>154</v>
      </c>
      <c r="F16" s="340" t="s">
        <v>105</v>
      </c>
      <c r="G16" s="29"/>
      <c r="H16" s="30"/>
      <c r="I16" s="30"/>
      <c r="J16" s="30"/>
      <c r="K16" s="31"/>
      <c r="L16" s="32"/>
      <c r="M16" s="30"/>
      <c r="N16" s="30"/>
      <c r="O16" s="31"/>
      <c r="P16" s="33"/>
      <c r="Q16" s="30"/>
      <c r="R16" s="30"/>
      <c r="S16" s="34"/>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88.5" customHeight="1">
      <c r="A17" s="333"/>
      <c r="B17" s="346"/>
      <c r="C17" s="342"/>
      <c r="D17" s="338"/>
      <c r="E17" s="339"/>
      <c r="F17" s="340"/>
      <c r="G17" s="22"/>
      <c r="H17" s="23"/>
      <c r="I17" s="23"/>
      <c r="J17" s="23"/>
      <c r="K17" s="24"/>
      <c r="L17" s="25"/>
      <c r="M17" s="23"/>
      <c r="N17" s="23"/>
      <c r="O17" s="24"/>
      <c r="P17" s="26"/>
      <c r="Q17" s="23"/>
      <c r="R17" s="23"/>
      <c r="S17" s="27"/>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346"/>
      <c r="C18" s="342" t="s">
        <v>48</v>
      </c>
      <c r="D18" s="338" t="s">
        <v>71</v>
      </c>
      <c r="E18" s="339" t="s">
        <v>154</v>
      </c>
      <c r="F18" s="340" t="s">
        <v>106</v>
      </c>
      <c r="G18" s="29"/>
      <c r="H18" s="30"/>
      <c r="I18" s="30"/>
      <c r="J18" s="30"/>
      <c r="K18" s="31"/>
      <c r="L18" s="32"/>
      <c r="M18" s="30"/>
      <c r="N18" s="30"/>
      <c r="O18" s="31"/>
      <c r="P18" s="33"/>
      <c r="Q18" s="30"/>
      <c r="R18" s="30"/>
      <c r="S18" s="34"/>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34.5" customHeight="1">
      <c r="A19" s="333"/>
      <c r="B19" s="335"/>
      <c r="C19" s="342"/>
      <c r="D19" s="338"/>
      <c r="E19" s="339"/>
      <c r="F19" s="340"/>
      <c r="G19" s="22"/>
      <c r="H19" s="23"/>
      <c r="I19" s="23"/>
      <c r="J19" s="23"/>
      <c r="K19" s="24"/>
      <c r="L19" s="25"/>
      <c r="M19" s="23"/>
      <c r="N19" s="23"/>
      <c r="O19" s="24"/>
      <c r="P19" s="26"/>
      <c r="Q19" s="23"/>
      <c r="R19" s="23"/>
      <c r="S19" s="27"/>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334" t="s">
        <v>49</v>
      </c>
      <c r="C20" s="342" t="s">
        <v>50</v>
      </c>
      <c r="D20" s="338" t="s">
        <v>78</v>
      </c>
      <c r="E20" s="339" t="s">
        <v>154</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93.7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25.5" customHeight="1">
      <c r="A22" s="333">
        <v>9</v>
      </c>
      <c r="B22" s="346"/>
      <c r="C22" s="342" t="s">
        <v>51</v>
      </c>
      <c r="D22" s="338" t="s">
        <v>79</v>
      </c>
      <c r="E22" s="339" t="s">
        <v>154</v>
      </c>
      <c r="F22" s="340" t="s">
        <v>157</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90.75" customHeight="1">
      <c r="A23" s="333"/>
      <c r="B23" s="335"/>
      <c r="C23" s="342"/>
      <c r="D23" s="338"/>
      <c r="E23" s="339"/>
      <c r="F23" s="340"/>
      <c r="G23" s="22"/>
      <c r="H23" s="23"/>
      <c r="I23" s="23"/>
      <c r="J23" s="23"/>
      <c r="K23" s="24"/>
      <c r="L23" s="25"/>
      <c r="M23" s="23"/>
      <c r="N23" s="23"/>
      <c r="O23" s="24"/>
      <c r="P23" s="26"/>
      <c r="Q23" s="23"/>
      <c r="R23" s="23"/>
      <c r="S23" s="27">
        <v>2</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341" t="s">
        <v>52</v>
      </c>
      <c r="C24" s="342" t="s">
        <v>53</v>
      </c>
      <c r="D24" s="338" t="s">
        <v>72</v>
      </c>
      <c r="E24" s="339" t="s">
        <v>154</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8.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334" t="s">
        <v>54</v>
      </c>
      <c r="C26" s="342" t="s">
        <v>55</v>
      </c>
      <c r="D26" s="338" t="s">
        <v>109</v>
      </c>
      <c r="E26" s="339" t="s">
        <v>154</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69"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334" t="s">
        <v>56</v>
      </c>
      <c r="C28" s="342" t="s">
        <v>57</v>
      </c>
      <c r="D28" s="338" t="s">
        <v>141</v>
      </c>
      <c r="E28" s="339" t="s">
        <v>154</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86.25" customHeight="1">
      <c r="A29" s="333"/>
      <c r="B29" s="346"/>
      <c r="C29" s="342"/>
      <c r="D29" s="338"/>
      <c r="E29" s="339"/>
      <c r="F29" s="340"/>
      <c r="G29" s="22"/>
      <c r="H29" s="23"/>
      <c r="I29" s="23"/>
      <c r="J29" s="23"/>
      <c r="K29" s="24">
        <v>2</v>
      </c>
      <c r="L29" s="25"/>
      <c r="M29" s="23"/>
      <c r="N29" s="23"/>
      <c r="O29" s="24">
        <v>2</v>
      </c>
      <c r="P29" s="26"/>
      <c r="Q29" s="23"/>
      <c r="R29" s="23"/>
      <c r="S29" s="27">
        <v>2</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346"/>
      <c r="C30" s="342" t="s">
        <v>58</v>
      </c>
      <c r="D30" s="338" t="s">
        <v>80</v>
      </c>
      <c r="E30" s="339" t="s">
        <v>154</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69.75" customHeight="1">
      <c r="A31" s="333"/>
      <c r="B31" s="346"/>
      <c r="C31" s="342"/>
      <c r="D31" s="338"/>
      <c r="E31" s="339"/>
      <c r="F31" s="340"/>
      <c r="G31" s="22"/>
      <c r="H31" s="23"/>
      <c r="I31" s="23"/>
      <c r="J31" s="23"/>
      <c r="K31" s="24">
        <v>2</v>
      </c>
      <c r="L31" s="25"/>
      <c r="M31" s="23"/>
      <c r="N31" s="23"/>
      <c r="O31" s="24">
        <v>2</v>
      </c>
      <c r="P31" s="26"/>
      <c r="Q31" s="23"/>
      <c r="R31" s="23"/>
      <c r="S31" s="27">
        <v>2</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348" t="s">
        <v>84</v>
      </c>
      <c r="C32" s="342" t="s">
        <v>59</v>
      </c>
      <c r="D32" s="338" t="s">
        <v>81</v>
      </c>
      <c r="E32" s="339" t="s">
        <v>154</v>
      </c>
      <c r="F32" s="340" t="s">
        <v>111</v>
      </c>
      <c r="G32" s="29"/>
      <c r="H32" s="30"/>
      <c r="I32" s="30"/>
      <c r="J32" s="30"/>
      <c r="K32" s="31"/>
      <c r="L32" s="32"/>
      <c r="M32" s="30"/>
      <c r="N32" s="30"/>
      <c r="O32" s="31"/>
      <c r="P32" s="33"/>
      <c r="Q32" s="30"/>
      <c r="R32" s="30"/>
      <c r="S32" s="34"/>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33.75" customHeight="1">
      <c r="A33" s="333"/>
      <c r="B33" s="349"/>
      <c r="C33" s="342"/>
      <c r="D33" s="338"/>
      <c r="E33" s="339"/>
      <c r="F33" s="340"/>
      <c r="G33" s="22"/>
      <c r="H33" s="23"/>
      <c r="I33" s="23"/>
      <c r="J33" s="23"/>
      <c r="K33" s="24"/>
      <c r="L33" s="25"/>
      <c r="M33" s="23"/>
      <c r="N33" s="23"/>
      <c r="O33" s="24"/>
      <c r="P33" s="26"/>
      <c r="Q33" s="23"/>
      <c r="R33" s="23"/>
      <c r="S33" s="27"/>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349"/>
      <c r="C34" s="342" t="s">
        <v>60</v>
      </c>
      <c r="D34" s="338" t="s">
        <v>66</v>
      </c>
      <c r="E34" s="339" t="s">
        <v>154</v>
      </c>
      <c r="F34" s="340" t="s">
        <v>112</v>
      </c>
      <c r="G34" s="29"/>
      <c r="H34" s="30"/>
      <c r="I34" s="30"/>
      <c r="J34" s="30"/>
      <c r="K34" s="31"/>
      <c r="L34" s="32"/>
      <c r="M34" s="30"/>
      <c r="N34" s="30"/>
      <c r="O34" s="31"/>
      <c r="P34" s="33"/>
      <c r="Q34" s="30"/>
      <c r="R34" s="30"/>
      <c r="S34" s="34"/>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40.5" customHeight="1">
      <c r="A35" s="333"/>
      <c r="B35" s="350"/>
      <c r="C35" s="342"/>
      <c r="D35" s="338"/>
      <c r="E35" s="339"/>
      <c r="F35" s="340"/>
      <c r="G35" s="22"/>
      <c r="H35" s="23"/>
      <c r="I35" s="23"/>
      <c r="J35" s="23"/>
      <c r="K35" s="24"/>
      <c r="L35" s="25"/>
      <c r="M35" s="23"/>
      <c r="N35" s="23"/>
      <c r="O35" s="24"/>
      <c r="P35" s="26"/>
      <c r="Q35" s="23"/>
      <c r="R35" s="23"/>
      <c r="S35" s="27"/>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334" t="s">
        <v>61</v>
      </c>
      <c r="C36" s="342" t="s">
        <v>62</v>
      </c>
      <c r="D36" s="338" t="s">
        <v>82</v>
      </c>
      <c r="E36" s="339" t="s">
        <v>154</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72"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346"/>
      <c r="C38" s="342" t="s">
        <v>63</v>
      </c>
      <c r="D38" s="338" t="s">
        <v>83</v>
      </c>
      <c r="E38" s="339" t="s">
        <v>154</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72"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0" customHeight="1">
      <c r="A40" s="333">
        <v>18</v>
      </c>
      <c r="B40" s="341" t="s">
        <v>96</v>
      </c>
      <c r="C40" s="344" t="s">
        <v>87</v>
      </c>
      <c r="D40" s="338" t="s">
        <v>67</v>
      </c>
      <c r="E40" s="339" t="s">
        <v>154</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52.5" customHeight="1">
      <c r="A41" s="333"/>
      <c r="B41" s="341"/>
      <c r="C41" s="344"/>
      <c r="D41" s="338"/>
      <c r="E41" s="339"/>
      <c r="F41" s="340"/>
      <c r="G41" s="22"/>
      <c r="H41" s="23"/>
      <c r="I41" s="23"/>
      <c r="J41" s="23"/>
      <c r="K41" s="24"/>
      <c r="L41" s="25"/>
      <c r="M41" s="23"/>
      <c r="N41" s="23"/>
      <c r="O41" s="24"/>
      <c r="P41" s="26"/>
      <c r="Q41" s="23"/>
      <c r="R41" s="23"/>
      <c r="S41" s="27">
        <v>2</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10" customHeight="1">
      <c r="A42" s="333">
        <v>19</v>
      </c>
      <c r="B42" s="341" t="s">
        <v>97</v>
      </c>
      <c r="C42" s="336" t="s">
        <v>88</v>
      </c>
      <c r="D42" s="338" t="s">
        <v>86</v>
      </c>
      <c r="E42" s="339" t="s">
        <v>154</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50.2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10" customHeight="1">
      <c r="A44" s="333">
        <v>20</v>
      </c>
      <c r="B44" s="341" t="s">
        <v>98</v>
      </c>
      <c r="C44" s="336" t="s">
        <v>89</v>
      </c>
      <c r="D44" s="345" t="s">
        <v>90</v>
      </c>
      <c r="E44" s="339" t="s">
        <v>154</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20.149999999999999" customHeight="1">
      <c r="A45" s="33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341" t="s">
        <v>99</v>
      </c>
      <c r="C46" s="342" t="s">
        <v>146</v>
      </c>
      <c r="D46" s="338" t="s">
        <v>93</v>
      </c>
      <c r="E46" s="339" t="s">
        <v>154</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68.25" customHeight="1">
      <c r="A47" s="333"/>
      <c r="B47" s="341"/>
      <c r="C47" s="342"/>
      <c r="D47" s="338"/>
      <c r="E47" s="339"/>
      <c r="F47" s="340"/>
      <c r="G47" s="22"/>
      <c r="H47" s="23"/>
      <c r="I47" s="23"/>
      <c r="J47" s="23"/>
      <c r="K47" s="24"/>
      <c r="L47" s="25"/>
      <c r="M47" s="23"/>
      <c r="N47" s="23"/>
      <c r="O47" s="24"/>
      <c r="P47" s="26"/>
      <c r="Q47" s="23">
        <v>4</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341" t="s">
        <v>102</v>
      </c>
      <c r="C48" s="342" t="s">
        <v>147</v>
      </c>
      <c r="D48" s="338" t="s">
        <v>68</v>
      </c>
      <c r="E48" s="339" t="s">
        <v>154</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0.149999999999999" customHeight="1">
      <c r="A49" s="333"/>
      <c r="B49" s="341"/>
      <c r="C49" s="342"/>
      <c r="D49" s="338"/>
      <c r="E49" s="339"/>
      <c r="F49" s="340"/>
      <c r="G49" s="22"/>
      <c r="H49" s="23"/>
      <c r="I49" s="23"/>
      <c r="J49" s="23"/>
      <c r="K49" s="24"/>
      <c r="L49" s="25">
        <v>2</v>
      </c>
      <c r="M49" s="23"/>
      <c r="N49" s="23"/>
      <c r="O49" s="24"/>
      <c r="P49" s="26">
        <v>2</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0" customHeight="1">
      <c r="A50" s="333">
        <v>23</v>
      </c>
      <c r="B50" s="341" t="s">
        <v>100</v>
      </c>
      <c r="C50" s="342" t="s">
        <v>148</v>
      </c>
      <c r="D50" s="338" t="s">
        <v>91</v>
      </c>
      <c r="E50" s="339" t="s">
        <v>154</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2</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0" customHeight="1">
      <c r="A52" s="333">
        <v>24</v>
      </c>
      <c r="B52" s="341" t="s">
        <v>100</v>
      </c>
      <c r="C52" s="342" t="s">
        <v>148</v>
      </c>
      <c r="D52" s="338" t="s">
        <v>144</v>
      </c>
      <c r="E52" s="339" t="s">
        <v>154</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20.149999999999999" customHeight="1">
      <c r="A53" s="333"/>
      <c r="B53" s="341"/>
      <c r="C53" s="342"/>
      <c r="D53" s="338"/>
      <c r="E53" s="339"/>
      <c r="F53" s="340"/>
      <c r="G53" s="22"/>
      <c r="H53" s="23"/>
      <c r="I53" s="23"/>
      <c r="J53" s="23"/>
      <c r="K53" s="24"/>
      <c r="L53" s="25"/>
      <c r="M53" s="23"/>
      <c r="N53" s="23"/>
      <c r="O53" s="24"/>
      <c r="P53" s="26"/>
      <c r="Q53" s="23">
        <v>3</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10" customHeight="1">
      <c r="A54" s="333">
        <v>25</v>
      </c>
      <c r="B54" s="341" t="s">
        <v>100</v>
      </c>
      <c r="C54" s="342" t="s">
        <v>148</v>
      </c>
      <c r="D54" s="338" t="s">
        <v>92</v>
      </c>
      <c r="E54" s="339" t="s">
        <v>154</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2</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10" customHeight="1">
      <c r="A56" s="333">
        <v>26</v>
      </c>
      <c r="B56" s="341" t="s">
        <v>101</v>
      </c>
      <c r="C56" s="342" t="s">
        <v>149</v>
      </c>
      <c r="D56" s="338" t="s">
        <v>94</v>
      </c>
      <c r="E56" s="339" t="s">
        <v>154</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10" customHeight="1">
      <c r="A58" s="333">
        <v>27</v>
      </c>
      <c r="B58" s="341" t="s">
        <v>101</v>
      </c>
      <c r="C58" s="342" t="s">
        <v>149</v>
      </c>
      <c r="D58" s="338" t="s">
        <v>95</v>
      </c>
      <c r="E58" s="339" t="s">
        <v>154</v>
      </c>
      <c r="F58" s="340" t="s">
        <v>105</v>
      </c>
      <c r="G58" s="29"/>
      <c r="H58" s="30"/>
      <c r="I58" s="30"/>
      <c r="J58" s="30"/>
      <c r="K58" s="31"/>
      <c r="L58" s="32"/>
      <c r="M58" s="30"/>
      <c r="N58" s="30"/>
      <c r="O58" s="31"/>
      <c r="P58" s="33"/>
      <c r="Q58" s="30"/>
      <c r="R58" s="30"/>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0" customHeight="1">
      <c r="A60" s="333">
        <v>28</v>
      </c>
      <c r="B60" s="334" t="s">
        <v>64</v>
      </c>
      <c r="C60" s="336" t="s">
        <v>85</v>
      </c>
      <c r="D60" s="338" t="s">
        <v>73</v>
      </c>
      <c r="E60" s="339" t="s">
        <v>154</v>
      </c>
      <c r="F60" s="340" t="s">
        <v>122</v>
      </c>
      <c r="G60" s="29"/>
      <c r="H60" s="30"/>
      <c r="I60" s="30"/>
      <c r="J60" s="30"/>
      <c r="K60" s="31"/>
      <c r="L60" s="32"/>
      <c r="M60" s="30"/>
      <c r="N60" s="30"/>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c r="J61" s="23"/>
      <c r="K61" s="24"/>
      <c r="L61" s="25"/>
      <c r="M61" s="23"/>
      <c r="N61" s="23"/>
      <c r="O61" s="24"/>
      <c r="P61" s="26"/>
      <c r="Q61" s="23">
        <v>2</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AL62" si="0">COUNTIF(G6:G61,1)+COUNTIF(G6:G61,5)</f>
        <v>0</v>
      </c>
      <c r="H62" s="97">
        <f t="shared" si="0"/>
        <v>0</v>
      </c>
      <c r="I62" s="97">
        <f t="shared" si="0"/>
        <v>0</v>
      </c>
      <c r="J62" s="97">
        <f t="shared" si="0"/>
        <v>0</v>
      </c>
      <c r="K62" s="98">
        <f t="shared" si="0"/>
        <v>5</v>
      </c>
      <c r="L62" s="99">
        <f t="shared" si="0"/>
        <v>1</v>
      </c>
      <c r="M62" s="97">
        <f t="shared" si="0"/>
        <v>0</v>
      </c>
      <c r="N62" s="97">
        <f t="shared" si="0"/>
        <v>0</v>
      </c>
      <c r="O62" s="98">
        <f t="shared" si="0"/>
        <v>5</v>
      </c>
      <c r="P62" s="100">
        <f t="shared" si="0"/>
        <v>2</v>
      </c>
      <c r="Q62" s="97">
        <f t="shared" si="0"/>
        <v>4</v>
      </c>
      <c r="R62" s="97">
        <f t="shared" si="0"/>
        <v>1</v>
      </c>
      <c r="S62" s="101">
        <f t="shared" si="0"/>
        <v>9</v>
      </c>
      <c r="T62" s="96">
        <f t="shared" si="0"/>
        <v>6</v>
      </c>
      <c r="U62" s="97">
        <f t="shared" si="0"/>
        <v>6</v>
      </c>
      <c r="V62" s="97">
        <f t="shared" si="0"/>
        <v>7</v>
      </c>
      <c r="W62" s="97">
        <f t="shared" si="0"/>
        <v>3</v>
      </c>
      <c r="X62" s="98">
        <f t="shared" si="0"/>
        <v>10</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ref="AM62:BG62" si="1">COUNTIF(AM6:AM61,1)+COUNTIF(AM6:AM61,5)</f>
        <v>5</v>
      </c>
      <c r="AN62" s="97">
        <f t="shared" si="1"/>
        <v>5</v>
      </c>
      <c r="AO62" s="102">
        <f t="shared" si="1"/>
        <v>10</v>
      </c>
      <c r="AP62" s="99">
        <f t="shared" si="1"/>
        <v>7</v>
      </c>
      <c r="AQ62" s="97">
        <f t="shared" si="1"/>
        <v>5</v>
      </c>
      <c r="AR62" s="97">
        <f t="shared" si="1"/>
        <v>4</v>
      </c>
      <c r="AS62" s="97">
        <f t="shared" si="1"/>
        <v>2</v>
      </c>
      <c r="AT62" s="101">
        <f t="shared" si="1"/>
        <v>10</v>
      </c>
      <c r="AU62" s="100">
        <f t="shared" si="1"/>
        <v>6</v>
      </c>
      <c r="AV62" s="97">
        <f t="shared" si="1"/>
        <v>6</v>
      </c>
      <c r="AW62" s="97">
        <f t="shared" si="1"/>
        <v>5</v>
      </c>
      <c r="AX62" s="98">
        <f t="shared" si="1"/>
        <v>9</v>
      </c>
      <c r="AY62" s="100">
        <f t="shared" si="1"/>
        <v>6</v>
      </c>
      <c r="AZ62" s="97">
        <f t="shared" si="1"/>
        <v>4</v>
      </c>
      <c r="BA62" s="97">
        <f t="shared" si="1"/>
        <v>4</v>
      </c>
      <c r="BB62" s="102">
        <f t="shared" si="1"/>
        <v>9</v>
      </c>
      <c r="BC62" s="99">
        <f t="shared" si="1"/>
        <v>6</v>
      </c>
      <c r="BD62" s="97">
        <f t="shared" si="1"/>
        <v>4</v>
      </c>
      <c r="BE62" s="97">
        <f t="shared" si="1"/>
        <v>6</v>
      </c>
      <c r="BF62" s="97">
        <f t="shared" si="1"/>
        <v>1</v>
      </c>
      <c r="BG62" s="101">
        <f t="shared" si="1"/>
        <v>9</v>
      </c>
      <c r="BH62" s="130">
        <f>SUM(G62:BG62)</f>
        <v>266</v>
      </c>
      <c r="BI62" s="374">
        <f>BH63/BH62</f>
        <v>8.834586466165413E-2</v>
      </c>
    </row>
    <row r="63" spans="1:61" ht="15" thickBot="1">
      <c r="F63" s="17" t="s">
        <v>29</v>
      </c>
      <c r="G63" s="103">
        <f t="shared" ref="G63:AL63" si="2">+(COUNTIF(G6:G61,2)+COUNTIF(G6:G61,3)*0.5)</f>
        <v>0</v>
      </c>
      <c r="H63" s="104">
        <f t="shared" si="2"/>
        <v>0</v>
      </c>
      <c r="I63" s="104">
        <f t="shared" si="2"/>
        <v>0</v>
      </c>
      <c r="J63" s="104">
        <f t="shared" si="2"/>
        <v>0</v>
      </c>
      <c r="K63" s="105">
        <f t="shared" si="2"/>
        <v>4.5</v>
      </c>
      <c r="L63" s="106">
        <f t="shared" si="2"/>
        <v>1</v>
      </c>
      <c r="M63" s="104">
        <f t="shared" si="2"/>
        <v>0</v>
      </c>
      <c r="N63" s="104">
        <f t="shared" si="2"/>
        <v>0</v>
      </c>
      <c r="O63" s="105">
        <f t="shared" si="2"/>
        <v>4.5</v>
      </c>
      <c r="P63" s="107">
        <f t="shared" si="2"/>
        <v>2</v>
      </c>
      <c r="Q63" s="104">
        <f t="shared" si="2"/>
        <v>2.5</v>
      </c>
      <c r="R63" s="104">
        <f t="shared" si="2"/>
        <v>1</v>
      </c>
      <c r="S63" s="108">
        <f t="shared" si="2"/>
        <v>8</v>
      </c>
      <c r="T63" s="103">
        <f t="shared" si="2"/>
        <v>0</v>
      </c>
      <c r="U63" s="104">
        <f t="shared" si="2"/>
        <v>0</v>
      </c>
      <c r="V63" s="104">
        <f t="shared" si="2"/>
        <v>0</v>
      </c>
      <c r="W63" s="104">
        <f t="shared" si="2"/>
        <v>0</v>
      </c>
      <c r="X63" s="105">
        <f t="shared" si="2"/>
        <v>0</v>
      </c>
      <c r="Y63" s="107">
        <f t="shared" si="2"/>
        <v>0</v>
      </c>
      <c r="Z63" s="104">
        <f t="shared" si="2"/>
        <v>0</v>
      </c>
      <c r="AA63" s="104">
        <f t="shared" si="2"/>
        <v>0</v>
      </c>
      <c r="AB63" s="105">
        <f t="shared" si="2"/>
        <v>0</v>
      </c>
      <c r="AC63" s="107">
        <f t="shared" si="2"/>
        <v>0</v>
      </c>
      <c r="AD63" s="104">
        <f t="shared" si="2"/>
        <v>0</v>
      </c>
      <c r="AE63" s="104">
        <f t="shared" si="2"/>
        <v>0</v>
      </c>
      <c r="AF63" s="108">
        <f t="shared" si="2"/>
        <v>0</v>
      </c>
      <c r="AG63" s="103">
        <f t="shared" si="2"/>
        <v>0</v>
      </c>
      <c r="AH63" s="104">
        <f t="shared" si="2"/>
        <v>0</v>
      </c>
      <c r="AI63" s="104">
        <f t="shared" si="2"/>
        <v>0</v>
      </c>
      <c r="AJ63" s="104">
        <f t="shared" si="2"/>
        <v>0</v>
      </c>
      <c r="AK63" s="105">
        <f t="shared" si="2"/>
        <v>0</v>
      </c>
      <c r="AL63" s="107">
        <f t="shared" si="2"/>
        <v>0</v>
      </c>
      <c r="AM63" s="104">
        <f t="shared" ref="AM63:BG63" si="3">+(COUNTIF(AM6:AM61,2)+COUNTIF(AM6:AM61,3)*0.5)</f>
        <v>0</v>
      </c>
      <c r="AN63" s="104">
        <f t="shared" si="3"/>
        <v>0</v>
      </c>
      <c r="AO63" s="109">
        <f t="shared" si="3"/>
        <v>0</v>
      </c>
      <c r="AP63" s="106">
        <f t="shared" si="3"/>
        <v>0</v>
      </c>
      <c r="AQ63" s="104">
        <f t="shared" si="3"/>
        <v>0</v>
      </c>
      <c r="AR63" s="104">
        <f t="shared" si="3"/>
        <v>0</v>
      </c>
      <c r="AS63" s="104">
        <f t="shared" si="3"/>
        <v>0</v>
      </c>
      <c r="AT63" s="108">
        <f t="shared" si="3"/>
        <v>0</v>
      </c>
      <c r="AU63" s="110">
        <f t="shared" si="3"/>
        <v>0</v>
      </c>
      <c r="AV63" s="111">
        <f t="shared" si="3"/>
        <v>0</v>
      </c>
      <c r="AW63" s="111">
        <f t="shared" si="3"/>
        <v>0</v>
      </c>
      <c r="AX63" s="112">
        <f t="shared" si="3"/>
        <v>0</v>
      </c>
      <c r="AY63" s="110">
        <f t="shared" si="3"/>
        <v>0</v>
      </c>
      <c r="AZ63" s="111">
        <f t="shared" si="3"/>
        <v>0</v>
      </c>
      <c r="BA63" s="111">
        <f t="shared" si="3"/>
        <v>0</v>
      </c>
      <c r="BB63" s="113">
        <f t="shared" si="3"/>
        <v>0</v>
      </c>
      <c r="BC63" s="106">
        <f t="shared" si="3"/>
        <v>0</v>
      </c>
      <c r="BD63" s="104">
        <f t="shared" si="3"/>
        <v>0</v>
      </c>
      <c r="BE63" s="104">
        <f t="shared" si="3"/>
        <v>0</v>
      </c>
      <c r="BF63" s="104">
        <f t="shared" si="3"/>
        <v>0</v>
      </c>
      <c r="BG63" s="108">
        <f t="shared" si="3"/>
        <v>0</v>
      </c>
      <c r="BH63" s="131">
        <f>SUM(G63:BG63)</f>
        <v>23.5</v>
      </c>
      <c r="BI63" s="374"/>
    </row>
    <row r="64" spans="1:61" ht="14.5">
      <c r="F64" s="17" t="s">
        <v>30</v>
      </c>
      <c r="G64" s="321">
        <f>IF(SUM(G62:K62)=0,0,SUM(G63:K63)/SUM(G62:K62))</f>
        <v>0.9</v>
      </c>
      <c r="H64" s="322"/>
      <c r="I64" s="322"/>
      <c r="J64" s="322"/>
      <c r="K64" s="326"/>
      <c r="L64" s="327">
        <f>IF(SUM(L62:O62)=0,0,SUM(L63:O63)/SUM(L62:O62))</f>
        <v>0.91666666666666663</v>
      </c>
      <c r="M64" s="322"/>
      <c r="N64" s="322"/>
      <c r="O64" s="326"/>
      <c r="P64" s="327">
        <f>IF(SUM(P62:S62)=0,0,SUM(P63:S63)/SUM(P62:S62))</f>
        <v>0.84375</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22"/>
      <c r="AE64" s="322"/>
      <c r="AF64" s="323"/>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0.87037037037037035</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8.834586466165413E-2</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49"/>
      <c r="C67" s="49"/>
      <c r="D67" s="49"/>
      <c r="E67" s="49"/>
      <c r="F67" s="50" t="s">
        <v>42</v>
      </c>
      <c r="G67" s="294">
        <f>SUM(G62:K62)</f>
        <v>5</v>
      </c>
      <c r="H67" s="295"/>
      <c r="I67" s="295"/>
      <c r="J67" s="295"/>
      <c r="K67" s="296"/>
      <c r="L67" s="297">
        <f>G67+SUM(L62:O62)</f>
        <v>11</v>
      </c>
      <c r="M67" s="295"/>
      <c r="N67" s="295"/>
      <c r="O67" s="296"/>
      <c r="P67" s="297">
        <f>L67+SUM(P62:S62)</f>
        <v>27</v>
      </c>
      <c r="Q67" s="295"/>
      <c r="R67" s="295"/>
      <c r="S67" s="298"/>
      <c r="T67" s="294">
        <f>P67+SUM(T62:X62)</f>
        <v>59</v>
      </c>
      <c r="U67" s="295"/>
      <c r="V67" s="295"/>
      <c r="W67" s="296"/>
      <c r="X67" s="297">
        <f>T67+SUM(Y62:AB62)</f>
        <v>87</v>
      </c>
      <c r="Y67" s="295"/>
      <c r="Z67" s="295"/>
      <c r="AA67" s="295"/>
      <c r="AB67" s="296"/>
      <c r="AC67" s="297">
        <f>X67+SUM(AC62:AF62)</f>
        <v>110</v>
      </c>
      <c r="AD67" s="295"/>
      <c r="AE67" s="295"/>
      <c r="AF67" s="298"/>
      <c r="AG67" s="294">
        <f>AC67+SUM(AG62:AK62)</f>
        <v>136</v>
      </c>
      <c r="AH67" s="295"/>
      <c r="AI67" s="295"/>
      <c r="AJ67" s="295"/>
      <c r="AK67" s="296"/>
      <c r="AL67" s="297">
        <f>AG67+SUM(AL62:AO62)</f>
        <v>163</v>
      </c>
      <c r="AM67" s="295"/>
      <c r="AN67" s="295"/>
      <c r="AO67" s="296"/>
      <c r="AP67" s="297">
        <f>AL67+SUM(AP62:AT62)</f>
        <v>191</v>
      </c>
      <c r="AQ67" s="295"/>
      <c r="AR67" s="295"/>
      <c r="AS67" s="298"/>
      <c r="AT67" s="294">
        <f>AP67+SUM(AU62:AX62)</f>
        <v>217</v>
      </c>
      <c r="AU67" s="295"/>
      <c r="AV67" s="295"/>
      <c r="AW67" s="295"/>
      <c r="AX67" s="296"/>
      <c r="AY67" s="297">
        <f>AT67+SUM(AY62:BB62)</f>
        <v>240</v>
      </c>
      <c r="AZ67" s="295"/>
      <c r="BA67" s="295"/>
      <c r="BB67" s="296"/>
      <c r="BC67" s="297">
        <f>AY67+SUM(BC62:BG62)</f>
        <v>266</v>
      </c>
      <c r="BD67" s="295"/>
      <c r="BE67" s="295"/>
      <c r="BF67" s="298"/>
      <c r="BG67" s="57"/>
      <c r="BH67" s="51"/>
    </row>
    <row r="68" spans="1:60" ht="13" thickBot="1">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c r="F69" s="371" t="s">
        <v>133</v>
      </c>
      <c r="G69" s="300">
        <f>SUM(G63:S63)</f>
        <v>23.5</v>
      </c>
      <c r="H69" s="301"/>
      <c r="I69" s="301"/>
      <c r="J69" s="301"/>
      <c r="K69" s="301"/>
      <c r="L69" s="304">
        <f>G69/G71</f>
        <v>0.87037037037037035</v>
      </c>
      <c r="M69" s="304"/>
      <c r="N69" s="304"/>
      <c r="O69" s="305"/>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372"/>
      <c r="G70" s="302"/>
      <c r="H70" s="303"/>
      <c r="I70" s="303"/>
      <c r="J70" s="303"/>
      <c r="K70" s="303"/>
      <c r="L70" s="306"/>
      <c r="M70" s="306"/>
      <c r="N70" s="306"/>
      <c r="O70" s="307"/>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372"/>
      <c r="G71" s="310">
        <f>SUM(G62:S62)</f>
        <v>27</v>
      </c>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ht="13" thickBot="1">
      <c r="F72" s="373"/>
      <c r="G72" s="311"/>
      <c r="H72" s="312"/>
      <c r="I72" s="312"/>
      <c r="J72" s="312"/>
      <c r="K72" s="312"/>
      <c r="L72" s="308"/>
      <c r="M72" s="308"/>
      <c r="N72" s="308"/>
      <c r="O72" s="30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363">
        <f>G66</f>
        <v>8.834586466165413E-2</v>
      </c>
      <c r="H78" s="364"/>
      <c r="I78" s="364"/>
      <c r="J78" s="364"/>
      <c r="K78" s="365"/>
      <c r="L78" s="366">
        <f>L66</f>
        <v>0</v>
      </c>
      <c r="M78" s="364"/>
      <c r="N78" s="364"/>
      <c r="O78" s="365"/>
      <c r="P78" s="366">
        <f>P66</f>
        <v>0</v>
      </c>
      <c r="Q78" s="364"/>
      <c r="R78" s="364"/>
      <c r="S78" s="367"/>
      <c r="T78" s="363">
        <f>T66</f>
        <v>0</v>
      </c>
      <c r="U78" s="368"/>
      <c r="V78" s="368"/>
      <c r="W78" s="368"/>
      <c r="X78" s="369"/>
      <c r="Y78" s="366">
        <f>Y66</f>
        <v>0</v>
      </c>
      <c r="Z78" s="364"/>
      <c r="AA78" s="364"/>
      <c r="AB78" s="365"/>
      <c r="AC78" s="366">
        <f>AC66</f>
        <v>0</v>
      </c>
      <c r="AD78" s="364"/>
      <c r="AE78" s="364"/>
      <c r="AF78" s="367"/>
      <c r="AG78" s="359">
        <f>AG66</f>
        <v>0</v>
      </c>
      <c r="AH78" s="360"/>
      <c r="AI78" s="360"/>
      <c r="AJ78" s="360"/>
      <c r="AK78" s="360"/>
      <c r="AL78" s="361">
        <f>AL66</f>
        <v>0</v>
      </c>
      <c r="AM78" s="360"/>
      <c r="AN78" s="360"/>
      <c r="AO78" s="360"/>
      <c r="AP78" s="366">
        <f>AP66</f>
        <v>0</v>
      </c>
      <c r="AQ78" s="368"/>
      <c r="AR78" s="368"/>
      <c r="AS78" s="368"/>
      <c r="AT78" s="370"/>
      <c r="AU78" s="359">
        <f>AU66</f>
        <v>0</v>
      </c>
      <c r="AV78" s="360"/>
      <c r="AW78" s="360"/>
      <c r="AX78" s="360"/>
      <c r="AY78" s="361">
        <f>AY66</f>
        <v>0</v>
      </c>
      <c r="AZ78" s="360"/>
      <c r="BA78" s="360"/>
      <c r="BB78" s="360"/>
      <c r="BC78" s="361">
        <f>BC66</f>
        <v>0</v>
      </c>
      <c r="BD78" s="360"/>
      <c r="BE78" s="360"/>
      <c r="BF78" s="360"/>
      <c r="BG78" s="362"/>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U78:AX78"/>
    <mergeCell ref="AY78:BB78"/>
    <mergeCell ref="BC78:BG78"/>
    <mergeCell ref="G78:K78"/>
    <mergeCell ref="L78:O78"/>
    <mergeCell ref="P78:S78"/>
    <mergeCell ref="T78:X78"/>
    <mergeCell ref="Y78:AB78"/>
    <mergeCell ref="AC78:AF78"/>
    <mergeCell ref="AG78:AK78"/>
    <mergeCell ref="AL78:AO78"/>
    <mergeCell ref="AP78:AT78"/>
    <mergeCell ref="G66:BG66"/>
    <mergeCell ref="B40:B41"/>
    <mergeCell ref="C40:C41"/>
    <mergeCell ref="B42:B43"/>
    <mergeCell ref="C42:C43"/>
    <mergeCell ref="B44:B45"/>
    <mergeCell ref="C44:C45"/>
    <mergeCell ref="B46:B47"/>
    <mergeCell ref="C46:C47"/>
    <mergeCell ref="B48:B49"/>
    <mergeCell ref="C48:C49"/>
    <mergeCell ref="D52:D53"/>
    <mergeCell ref="E52:E53"/>
    <mergeCell ref="F52:F53"/>
    <mergeCell ref="D54:D55"/>
    <mergeCell ref="E54:E55"/>
    <mergeCell ref="F54:F55"/>
    <mergeCell ref="G65:S65"/>
    <mergeCell ref="T64:X64"/>
    <mergeCell ref="Y64:AB64"/>
    <mergeCell ref="AP64:AT64"/>
    <mergeCell ref="AU64:AX64"/>
    <mergeCell ref="F56:F57"/>
    <mergeCell ref="AC64:AF64"/>
    <mergeCell ref="B6:B13"/>
    <mergeCell ref="B14:B19"/>
    <mergeCell ref="B20:B23"/>
    <mergeCell ref="B28:B31"/>
    <mergeCell ref="B32:B35"/>
    <mergeCell ref="B36:B39"/>
    <mergeCell ref="D10:D11"/>
    <mergeCell ref="E10:E11"/>
    <mergeCell ref="D20:D21"/>
    <mergeCell ref="E20:E21"/>
    <mergeCell ref="D32:D33"/>
    <mergeCell ref="E32:E33"/>
    <mergeCell ref="A28:A29"/>
    <mergeCell ref="D28:D29"/>
    <mergeCell ref="A26:A27"/>
    <mergeCell ref="D26:D27"/>
    <mergeCell ref="E26:E27"/>
    <mergeCell ref="A24:A25"/>
    <mergeCell ref="D24:D25"/>
    <mergeCell ref="E24:E25"/>
    <mergeCell ref="F28:F29"/>
    <mergeCell ref="F26:F27"/>
    <mergeCell ref="F24:F25"/>
    <mergeCell ref="E28:E29"/>
    <mergeCell ref="B24:B25"/>
    <mergeCell ref="C24:C25"/>
    <mergeCell ref="B26:B27"/>
    <mergeCell ref="C26:C27"/>
    <mergeCell ref="C28:C29"/>
    <mergeCell ref="A12:A13"/>
    <mergeCell ref="D12:D13"/>
    <mergeCell ref="E12:E13"/>
    <mergeCell ref="F12:F13"/>
    <mergeCell ref="C1:C4"/>
    <mergeCell ref="A6:A7"/>
    <mergeCell ref="D6:D7"/>
    <mergeCell ref="E6:E7"/>
    <mergeCell ref="A16:A17"/>
    <mergeCell ref="C16:C17"/>
    <mergeCell ref="D16:D17"/>
    <mergeCell ref="E16:E17"/>
    <mergeCell ref="C6:C7"/>
    <mergeCell ref="C8:C9"/>
    <mergeCell ref="C10:C11"/>
    <mergeCell ref="C12:C13"/>
    <mergeCell ref="C14:C15"/>
    <mergeCell ref="A10:A11"/>
    <mergeCell ref="F10:F11"/>
    <mergeCell ref="F6:F7"/>
    <mergeCell ref="A8:A9"/>
    <mergeCell ref="D8:D9"/>
    <mergeCell ref="E8:E9"/>
    <mergeCell ref="F8:F9"/>
    <mergeCell ref="A18:A19"/>
    <mergeCell ref="C18:C19"/>
    <mergeCell ref="D18:D19"/>
    <mergeCell ref="E18:E19"/>
    <mergeCell ref="F18:F19"/>
    <mergeCell ref="A22:A23"/>
    <mergeCell ref="F22:F23"/>
    <mergeCell ref="F16:F17"/>
    <mergeCell ref="A14:A15"/>
    <mergeCell ref="D14:D15"/>
    <mergeCell ref="E14:E15"/>
    <mergeCell ref="F14:F15"/>
    <mergeCell ref="D22:D23"/>
    <mergeCell ref="E22:E23"/>
    <mergeCell ref="A20:A21"/>
    <mergeCell ref="F20:F21"/>
    <mergeCell ref="C20:C21"/>
    <mergeCell ref="C22:C23"/>
    <mergeCell ref="A30:A31"/>
    <mergeCell ref="D30:D31"/>
    <mergeCell ref="E30:E31"/>
    <mergeCell ref="F30:F31"/>
    <mergeCell ref="E34:E35"/>
    <mergeCell ref="C30:C31"/>
    <mergeCell ref="C32:C33"/>
    <mergeCell ref="C34:C35"/>
    <mergeCell ref="A32:A33"/>
    <mergeCell ref="A34:A35"/>
    <mergeCell ref="D34:D35"/>
    <mergeCell ref="F34:F35"/>
    <mergeCell ref="F32:F33"/>
    <mergeCell ref="A40:A41"/>
    <mergeCell ref="D40:D41"/>
    <mergeCell ref="E40:E41"/>
    <mergeCell ref="F40:F41"/>
    <mergeCell ref="F38:F39"/>
    <mergeCell ref="A36:A37"/>
    <mergeCell ref="D36:D37"/>
    <mergeCell ref="E36:E37"/>
    <mergeCell ref="F36:F37"/>
    <mergeCell ref="C36:C37"/>
    <mergeCell ref="C38:C39"/>
    <mergeCell ref="A38:A39"/>
    <mergeCell ref="D38:D39"/>
    <mergeCell ref="E38:E39"/>
    <mergeCell ref="C54:C55"/>
    <mergeCell ref="A50:A51"/>
    <mergeCell ref="D50:D51"/>
    <mergeCell ref="E50:E51"/>
    <mergeCell ref="F50:F51"/>
    <mergeCell ref="F44:F45"/>
    <mergeCell ref="P64:S64"/>
    <mergeCell ref="A42:A43"/>
    <mergeCell ref="D42:D43"/>
    <mergeCell ref="E42:E43"/>
    <mergeCell ref="F42:F43"/>
    <mergeCell ref="B50:B51"/>
    <mergeCell ref="C50:C51"/>
    <mergeCell ref="F48:F49"/>
    <mergeCell ref="A46:A47"/>
    <mergeCell ref="D46:D47"/>
    <mergeCell ref="E46:E47"/>
    <mergeCell ref="F46:F47"/>
    <mergeCell ref="A44:A45"/>
    <mergeCell ref="D44:D45"/>
    <mergeCell ref="E44:E45"/>
    <mergeCell ref="A48:A49"/>
    <mergeCell ref="D48:D49"/>
    <mergeCell ref="E48:E49"/>
    <mergeCell ref="AG64:AK64"/>
    <mergeCell ref="AL64:AO64"/>
    <mergeCell ref="A52:A53"/>
    <mergeCell ref="B52:B53"/>
    <mergeCell ref="C52:C53"/>
    <mergeCell ref="A60:A61"/>
    <mergeCell ref="B60:B61"/>
    <mergeCell ref="C60:C61"/>
    <mergeCell ref="D60:D61"/>
    <mergeCell ref="E60:E61"/>
    <mergeCell ref="F60:F61"/>
    <mergeCell ref="A58:A59"/>
    <mergeCell ref="B58:B59"/>
    <mergeCell ref="C58:C59"/>
    <mergeCell ref="D58:D59"/>
    <mergeCell ref="E58:E59"/>
    <mergeCell ref="F58:F59"/>
    <mergeCell ref="A56:A57"/>
    <mergeCell ref="B56:B57"/>
    <mergeCell ref="C56:C57"/>
    <mergeCell ref="D56:D57"/>
    <mergeCell ref="E56:E57"/>
    <mergeCell ref="A54:A55"/>
    <mergeCell ref="B54:B55"/>
    <mergeCell ref="F69:F72"/>
    <mergeCell ref="G69:K70"/>
    <mergeCell ref="L69:O72"/>
    <mergeCell ref="G71:K72"/>
    <mergeCell ref="BI62:BI63"/>
    <mergeCell ref="BC64:BG64"/>
    <mergeCell ref="AG65:AT65"/>
    <mergeCell ref="AU65:BG65"/>
    <mergeCell ref="AT67:AX67"/>
    <mergeCell ref="AY67:BB67"/>
    <mergeCell ref="BC67:BF67"/>
    <mergeCell ref="G67:K67"/>
    <mergeCell ref="L67:O67"/>
    <mergeCell ref="P67:S67"/>
    <mergeCell ref="T67:W67"/>
    <mergeCell ref="X67:AB67"/>
    <mergeCell ref="AC67:AF67"/>
    <mergeCell ref="AG67:AK67"/>
    <mergeCell ref="AL67:AO67"/>
    <mergeCell ref="AP67:AS67"/>
    <mergeCell ref="T65:AF65"/>
    <mergeCell ref="AY64:BB64"/>
    <mergeCell ref="G64:K64"/>
    <mergeCell ref="L64:O64"/>
  </mergeCells>
  <conditionalFormatting sqref="G64:G66">
    <cfRule type="cellIs" dxfId="827" priority="347" stopIfTrue="1" operator="greaterThan">
      <formula>0.95</formula>
    </cfRule>
    <cfRule type="cellIs" dxfId="826" priority="348" stopIfTrue="1" operator="between">
      <formula>0.9</formula>
      <formula>0.95</formula>
    </cfRule>
    <cfRule type="cellIs" dxfId="825" priority="349" stopIfTrue="1" operator="lessThan">
      <formula>0.9</formula>
    </cfRule>
  </conditionalFormatting>
  <conditionalFormatting sqref="G69 L69 G71">
    <cfRule type="cellIs" dxfId="824" priority="268" stopIfTrue="1" operator="equal">
      <formula>1</formula>
    </cfRule>
    <cfRule type="cellIs" dxfId="823" priority="269" stopIfTrue="1" operator="equal">
      <formula>2</formula>
    </cfRule>
    <cfRule type="cellIs" dxfId="822" priority="270" stopIfTrue="1" operator="equal">
      <formula>3</formula>
    </cfRule>
  </conditionalFormatting>
  <conditionalFormatting sqref="G6:S6">
    <cfRule type="cellIs" dxfId="821" priority="40" stopIfTrue="1" operator="equal">
      <formula>1</formula>
    </cfRule>
    <cfRule type="cellIs" dxfId="820" priority="41" stopIfTrue="1" operator="equal">
      <formula>5</formula>
    </cfRule>
    <cfRule type="cellIs" dxfId="819" priority="45" stopIfTrue="1" operator="equal">
      <formula>1</formula>
    </cfRule>
    <cfRule type="cellIs" dxfId="818" priority="46" stopIfTrue="1" operator="equal">
      <formula>5</formula>
    </cfRule>
    <cfRule type="cellIs" dxfId="817" priority="50" stopIfTrue="1" operator="equal">
      <formula>1</formula>
    </cfRule>
    <cfRule type="cellIs" dxfId="816" priority="51" stopIfTrue="1" operator="equal">
      <formula>5</formula>
    </cfRule>
  </conditionalFormatting>
  <conditionalFormatting sqref="G6:S7">
    <cfRule type="cellIs" dxfId="815" priority="52" stopIfTrue="1" operator="equal">
      <formula>2</formula>
    </cfRule>
    <cfRule type="cellIs" dxfId="814" priority="53" stopIfTrue="1" operator="equal">
      <formula>3</formula>
    </cfRule>
    <cfRule type="cellIs" dxfId="813" priority="54" stopIfTrue="1" operator="equal">
      <formula>4</formula>
    </cfRule>
  </conditionalFormatting>
  <conditionalFormatting sqref="G7:S7">
    <cfRule type="cellIs" dxfId="812" priority="42" stopIfTrue="1" operator="equal">
      <formula>2</formula>
    </cfRule>
    <cfRule type="cellIs" dxfId="811" priority="43" stopIfTrue="1" operator="equal">
      <formula>3</formula>
    </cfRule>
    <cfRule type="cellIs" dxfId="810" priority="44" stopIfTrue="1" operator="equal">
      <formula>4</formula>
    </cfRule>
    <cfRule type="cellIs" dxfId="809" priority="47" stopIfTrue="1" operator="equal">
      <formula>2</formula>
    </cfRule>
    <cfRule type="cellIs" dxfId="808" priority="48" stopIfTrue="1" operator="equal">
      <formula>3</formula>
    </cfRule>
    <cfRule type="cellIs" dxfId="807" priority="49" stopIfTrue="1" operator="equal">
      <formula>4</formula>
    </cfRule>
  </conditionalFormatting>
  <conditionalFormatting sqref="G7:S53">
    <cfRule type="cellIs" dxfId="806" priority="1" stopIfTrue="1" operator="equal">
      <formula>2</formula>
    </cfRule>
    <cfRule type="cellIs" dxfId="805" priority="2" stopIfTrue="1" operator="equal">
      <formula>3</formula>
    </cfRule>
    <cfRule type="cellIs" dxfId="804" priority="3"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803" priority="26" stopIfTrue="1" operator="equal">
      <formula>5</formula>
    </cfRule>
    <cfRule type="cellIs" dxfId="802" priority="30" stopIfTrue="1" operator="equal">
      <formula>1</formula>
    </cfRule>
    <cfRule type="cellIs" dxfId="801" priority="31" stopIfTrue="1" operator="equal">
      <formula>5</formula>
    </cfRule>
    <cfRule type="cellIs" dxfId="800" priority="35" stopIfTrue="1" operator="equal">
      <formula>1</formula>
    </cfRule>
    <cfRule type="cellIs" dxfId="799" priority="36"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798" priority="23" stopIfTrue="1" operator="equal">
      <formula>3</formula>
    </cfRule>
    <cfRule type="cellIs" dxfId="797" priority="24" stopIfTrue="1" operator="equal">
      <formula>4</formula>
    </cfRule>
    <cfRule type="cellIs" dxfId="796" priority="27" stopIfTrue="1" operator="equal">
      <formula>2</formula>
    </cfRule>
    <cfRule type="cellIs" dxfId="795" priority="28" stopIfTrue="1" operator="equal">
      <formula>3</formula>
    </cfRule>
    <cfRule type="cellIs" dxfId="794" priority="29" stopIfTrue="1" operator="equal">
      <formula>4</formula>
    </cfRule>
    <cfRule type="cellIs" dxfId="793" priority="32" stopIfTrue="1" operator="equal">
      <formula>2</formula>
    </cfRule>
    <cfRule type="cellIs" dxfId="792" priority="33" stopIfTrue="1" operator="equal">
      <formula>3</formula>
    </cfRule>
    <cfRule type="cellIs" dxfId="791" priority="34" stopIfTrue="1" operator="equal">
      <formula>4</formula>
    </cfRule>
  </conditionalFormatting>
  <conditionalFormatting sqref="G52:S52">
    <cfRule type="cellIs" dxfId="790" priority="7" stopIfTrue="1" operator="equal">
      <formula>1</formula>
    </cfRule>
    <cfRule type="cellIs" dxfId="789" priority="8" stopIfTrue="1" operator="equal">
      <formula>5</formula>
    </cfRule>
    <cfRule type="cellIs" dxfId="788" priority="12" stopIfTrue="1" operator="equal">
      <formula>1</formula>
    </cfRule>
    <cfRule type="cellIs" dxfId="787" priority="13" stopIfTrue="1" operator="equal">
      <formula>5</formula>
    </cfRule>
    <cfRule type="cellIs" dxfId="786" priority="17" stopIfTrue="1" operator="equal">
      <formula>1</formula>
    </cfRule>
    <cfRule type="cellIs" dxfId="785" priority="18" stopIfTrue="1" operator="equal">
      <formula>5</formula>
    </cfRule>
  </conditionalFormatting>
  <conditionalFormatting sqref="G53:S53">
    <cfRule type="cellIs" dxfId="784" priority="4" stopIfTrue="1" operator="equal">
      <formula>2</formula>
    </cfRule>
    <cfRule type="cellIs" dxfId="783" priority="5" stopIfTrue="1" operator="equal">
      <formula>3</formula>
    </cfRule>
    <cfRule type="cellIs" dxfId="782" priority="6" stopIfTrue="1" operator="equal">
      <formula>4</formula>
    </cfRule>
    <cfRule type="cellIs" dxfId="781" priority="9" stopIfTrue="1" operator="equal">
      <formula>2</formula>
    </cfRule>
    <cfRule type="cellIs" dxfId="780" priority="10" stopIfTrue="1" operator="equal">
      <formula>3</formula>
    </cfRule>
    <cfRule type="cellIs" dxfId="779" priority="11" stopIfTrue="1" operator="equal">
      <formula>4</formula>
    </cfRule>
  </conditionalFormatting>
  <conditionalFormatting sqref="G53:S61">
    <cfRule type="cellIs" dxfId="778" priority="14" stopIfTrue="1" operator="equal">
      <formula>2</formula>
    </cfRule>
    <cfRule type="cellIs" dxfId="777" priority="15" stopIfTrue="1" operator="equal">
      <formula>3</formula>
    </cfRule>
    <cfRule type="cellIs" dxfId="776" priority="16"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775" priority="25"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774" priority="22" stopIfTrue="1" operator="equal">
      <formula>2</formula>
    </cfRule>
  </conditionalFormatting>
  <conditionalFormatting sqref="G68:BG68 P69:BG72 G73:BG77 G79:BG83">
    <cfRule type="cellIs" dxfId="773" priority="1963" stopIfTrue="1" operator="equal">
      <formula>1</formula>
    </cfRule>
    <cfRule type="cellIs" dxfId="772" priority="1964" stopIfTrue="1" operator="equal">
      <formula>2</formula>
    </cfRule>
    <cfRule type="cellIs" dxfId="771" priority="1965" stopIfTrue="1" operator="equal">
      <formula>3</formula>
    </cfRule>
  </conditionalFormatting>
  <conditionalFormatting sqref="L64">
    <cfRule type="cellIs" dxfId="770" priority="368" stopIfTrue="1" operator="greaterThan">
      <formula>0.95</formula>
    </cfRule>
    <cfRule type="cellIs" dxfId="769" priority="369" stopIfTrue="1" operator="between">
      <formula>0.9</formula>
      <formula>0.95</formula>
    </cfRule>
    <cfRule type="cellIs" dxfId="768" priority="370" stopIfTrue="1" operator="lessThan">
      <formula>0.9</formula>
    </cfRule>
  </conditionalFormatting>
  <conditionalFormatting sqref="P64">
    <cfRule type="cellIs" dxfId="767" priority="365" stopIfTrue="1" operator="greaterThan">
      <formula>0.95</formula>
    </cfRule>
    <cfRule type="cellIs" dxfId="766" priority="366" stopIfTrue="1" operator="between">
      <formula>0.9</formula>
      <formula>0.95</formula>
    </cfRule>
    <cfRule type="cellIs" dxfId="765" priority="367" stopIfTrue="1" operator="lessThan">
      <formula>0.9</formula>
    </cfRule>
  </conditionalFormatting>
  <conditionalFormatting sqref="T64 Y64 AC64 AP64 BC64">
    <cfRule type="cellIs" dxfId="764" priority="371" stopIfTrue="1" operator="greaterThan">
      <formula>0.95</formula>
    </cfRule>
    <cfRule type="cellIs" dxfId="763" priority="372" stopIfTrue="1" operator="between">
      <formula>0.9</formula>
      <formula>0.95</formula>
    </cfRule>
    <cfRule type="cellIs" dxfId="762" priority="373" stopIfTrue="1" operator="lessThan">
      <formula>0.9</formula>
    </cfRule>
  </conditionalFormatting>
  <conditionalFormatting sqref="T65:AG65">
    <cfRule type="cellIs" dxfId="761" priority="350" stopIfTrue="1" operator="greaterThan">
      <formula>0.95</formula>
    </cfRule>
    <cfRule type="cellIs" dxfId="760" priority="351" stopIfTrue="1" operator="between">
      <formula>0.9</formula>
      <formula>0.95</formula>
    </cfRule>
    <cfRule type="cellIs" dxfId="759" priority="352" stopIfTrue="1" operator="lessThan">
      <formula>0.9</formula>
    </cfRule>
  </conditionalFormatting>
  <conditionalFormatting sqref="T6:AX6 BC6:BF6">
    <cfRule type="cellIs" dxfId="758" priority="259" stopIfTrue="1" operator="equal">
      <formula>5</formula>
    </cfRule>
    <cfRule type="cellIs" dxfId="757" priority="263" stopIfTrue="1" operator="equal">
      <formula>1</formula>
    </cfRule>
    <cfRule type="cellIs" dxfId="756" priority="264" stopIfTrue="1" operator="equal">
      <formula>5</formula>
    </cfRule>
  </conditionalFormatting>
  <conditionalFormatting sqref="T6:AX7 BC6:BF7">
    <cfRule type="cellIs" dxfId="755" priority="265" stopIfTrue="1" operator="equal">
      <formula>2</formula>
    </cfRule>
    <cfRule type="cellIs" dxfId="754" priority="266" stopIfTrue="1" operator="equal">
      <formula>3</formula>
    </cfRule>
    <cfRule type="cellIs" dxfId="753" priority="267" stopIfTrue="1" operator="equal">
      <formula>4</formula>
    </cfRule>
  </conditionalFormatting>
  <conditionalFormatting sqref="T7:AX7 BC7:BF7">
    <cfRule type="cellIs" dxfId="752" priority="256" stopIfTrue="1" operator="equal">
      <formula>3</formula>
    </cfRule>
    <cfRule type="cellIs" dxfId="751" priority="257" stopIfTrue="1" operator="equal">
      <formula>4</formula>
    </cfRule>
    <cfRule type="cellIs" dxfId="750" priority="260" stopIfTrue="1" operator="equal">
      <formula>2</formula>
    </cfRule>
    <cfRule type="cellIs" dxfId="749" priority="261" stopIfTrue="1" operator="equal">
      <formula>3</formula>
    </cfRule>
    <cfRule type="cellIs" dxfId="748" priority="262"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747" priority="220"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746" priority="210" stopIfTrue="1" operator="equal">
      <formula>1</formula>
    </cfRule>
    <cfRule type="cellIs" dxfId="745" priority="211"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744" priority="221" stopIfTrue="1" operator="equal">
      <formula>5</formula>
    </cfRule>
    <cfRule type="cellIs" dxfId="743" priority="225" stopIfTrue="1" operator="equal">
      <formula>1</formula>
    </cfRule>
    <cfRule type="cellIs" dxfId="742" priority="226"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741" priority="207" stopIfTrue="1" operator="equal">
      <formula>2</formula>
    </cfRule>
    <cfRule type="cellIs" dxfId="740" priority="208" stopIfTrue="1" operator="equal">
      <formula>3</formula>
    </cfRule>
    <cfRule type="cellIs" dxfId="739" priority="209" stopIfTrue="1" operator="equal">
      <formula>4</formula>
    </cfRule>
    <cfRule type="cellIs" dxfId="738" priority="217" stopIfTrue="1" operator="equal">
      <formula>2</formula>
    </cfRule>
    <cfRule type="cellIs" dxfId="737" priority="218" stopIfTrue="1" operator="equal">
      <formula>3</formula>
    </cfRule>
    <cfRule type="cellIs" dxfId="736" priority="219" stopIfTrue="1" operator="equal">
      <formula>4</formula>
    </cfRule>
    <cfRule type="cellIs" dxfId="735" priority="222" stopIfTrue="1" operator="equal">
      <formula>2</formula>
    </cfRule>
    <cfRule type="cellIs" dxfId="734" priority="223" stopIfTrue="1" operator="equal">
      <formula>3</formula>
    </cfRule>
    <cfRule type="cellIs" dxfId="733" priority="224" stopIfTrue="1" operator="equal">
      <formula>4</formula>
    </cfRule>
  </conditionalFormatting>
  <conditionalFormatting sqref="T52:AX52 BC52:BF52">
    <cfRule type="cellIs" dxfId="732" priority="152" stopIfTrue="1" operator="equal">
      <formula>1</formula>
    </cfRule>
    <cfRule type="cellIs" dxfId="731" priority="153" stopIfTrue="1" operator="equal">
      <formula>5</formula>
    </cfRule>
    <cfRule type="cellIs" dxfId="730" priority="157" stopIfTrue="1" operator="equal">
      <formula>1</formula>
    </cfRule>
    <cfRule type="cellIs" dxfId="729" priority="158" stopIfTrue="1" operator="equal">
      <formula>5</formula>
    </cfRule>
  </conditionalFormatting>
  <conditionalFormatting sqref="T52:AX52">
    <cfRule type="cellIs" dxfId="728" priority="142" stopIfTrue="1" operator="equal">
      <formula>1</formula>
    </cfRule>
    <cfRule type="cellIs" dxfId="727" priority="143" stopIfTrue="1" operator="equal">
      <formula>5</formula>
    </cfRule>
  </conditionalFormatting>
  <conditionalFormatting sqref="T53:AX53 BC53:BF53">
    <cfRule type="cellIs" dxfId="726" priority="139" stopIfTrue="1" operator="equal">
      <formula>2</formula>
    </cfRule>
    <cfRule type="cellIs" dxfId="725" priority="140" stopIfTrue="1" operator="equal">
      <formula>3</formula>
    </cfRule>
    <cfRule type="cellIs" dxfId="724" priority="141" stopIfTrue="1" operator="equal">
      <formula>4</formula>
    </cfRule>
    <cfRule type="cellIs" dxfId="723" priority="149" stopIfTrue="1" operator="equal">
      <formula>2</formula>
    </cfRule>
    <cfRule type="cellIs" dxfId="722" priority="150" stopIfTrue="1" operator="equal">
      <formula>3</formula>
    </cfRule>
    <cfRule type="cellIs" dxfId="721" priority="151" stopIfTrue="1" operator="equal">
      <formula>4</formula>
    </cfRule>
    <cfRule type="cellIs" dxfId="720" priority="154" stopIfTrue="1" operator="equal">
      <formula>2</formula>
    </cfRule>
    <cfRule type="cellIs" dxfId="719" priority="155" stopIfTrue="1" operator="equal">
      <formula>3</formula>
    </cfRule>
    <cfRule type="cellIs" dxfId="718" priority="156" stopIfTrue="1" operator="equal">
      <formula>4</formula>
    </cfRule>
  </conditionalFormatting>
  <conditionalFormatting sqref="T6:BB6">
    <cfRule type="cellIs" dxfId="717" priority="187" stopIfTrue="1" operator="equal">
      <formula>1</formula>
    </cfRule>
    <cfRule type="cellIs" dxfId="716" priority="188" stopIfTrue="1" operator="equal">
      <formula>5</formula>
    </cfRule>
  </conditionalFormatting>
  <conditionalFormatting sqref="T7:BB7">
    <cfRule type="cellIs" dxfId="715" priority="184" stopIfTrue="1" operator="equal">
      <formula>2</formula>
    </cfRule>
    <cfRule type="cellIs" dxfId="714" priority="185" stopIfTrue="1" operator="equal">
      <formula>3</formula>
    </cfRule>
    <cfRule type="cellIs" dxfId="713" priority="186" stopIfTrue="1" operator="equal">
      <formula>4</formula>
    </cfRule>
  </conditionalFormatting>
  <conditionalFormatting sqref="T8:BG51 T54:BG61">
    <cfRule type="cellIs" dxfId="712" priority="202" stopIfTrue="1" operator="equal">
      <formula>2</formula>
    </cfRule>
    <cfRule type="cellIs" dxfId="711" priority="203" stopIfTrue="1" operator="equal">
      <formula>3</formula>
    </cfRule>
    <cfRule type="cellIs" dxfId="710" priority="204" stopIfTrue="1" operator="equal">
      <formula>4</formula>
    </cfRule>
  </conditionalFormatting>
  <conditionalFormatting sqref="T52:BG53">
    <cfRule type="cellIs" dxfId="709" priority="134" stopIfTrue="1" operator="equal">
      <formula>2</formula>
    </cfRule>
    <cfRule type="cellIs" dxfId="708" priority="135" stopIfTrue="1" operator="equal">
      <formula>3</formula>
    </cfRule>
    <cfRule type="cellIs" dxfId="707" priority="136" stopIfTrue="1" operator="equal">
      <formula>4</formula>
    </cfRule>
  </conditionalFormatting>
  <conditionalFormatting sqref="AG64">
    <cfRule type="cellIs" dxfId="706" priority="359" stopIfTrue="1" operator="greaterThan">
      <formula>0.95</formula>
    </cfRule>
    <cfRule type="cellIs" dxfId="705" priority="360" stopIfTrue="1" operator="between">
      <formula>0.9</formula>
      <formula>0.95</formula>
    </cfRule>
    <cfRule type="cellIs" dxfId="704" priority="361" stopIfTrue="1" operator="lessThan">
      <formula>0.9</formula>
    </cfRule>
  </conditionalFormatting>
  <conditionalFormatting sqref="AL64">
    <cfRule type="cellIs" dxfId="703" priority="356" stopIfTrue="1" operator="greaterThan">
      <formula>0.95</formula>
    </cfRule>
    <cfRule type="cellIs" dxfId="702" priority="357" stopIfTrue="1" operator="between">
      <formula>0.9</formula>
      <formula>0.95</formula>
    </cfRule>
    <cfRule type="cellIs" dxfId="701" priority="358" stopIfTrue="1" operator="lessThan">
      <formula>0.9</formula>
    </cfRule>
  </conditionalFormatting>
  <conditionalFormatting sqref="AU64:AU65">
    <cfRule type="cellIs" dxfId="700" priority="353" stopIfTrue="1" operator="greaterThan">
      <formula>0.95</formula>
    </cfRule>
    <cfRule type="cellIs" dxfId="699" priority="354" stopIfTrue="1" operator="between">
      <formula>0.9</formula>
      <formula>0.95</formula>
    </cfRule>
    <cfRule type="cellIs" dxfId="698" priority="355" stopIfTrue="1" operator="lessThan">
      <formula>0.9</formula>
    </cfRule>
  </conditionalFormatting>
  <conditionalFormatting sqref="AY64">
    <cfRule type="cellIs" dxfId="697" priority="362" stopIfTrue="1" operator="greaterThan">
      <formula>0.95</formula>
    </cfRule>
    <cfRule type="cellIs" dxfId="696" priority="363" stopIfTrue="1" operator="between">
      <formula>0.9</formula>
      <formula>0.95</formula>
    </cfRule>
    <cfRule type="cellIs" dxfId="695" priority="364" stopIfTrue="1" operator="lessThan">
      <formula>0.9</formula>
    </cfRule>
  </conditionalFormatting>
  <conditionalFormatting sqref="AY6:BB6">
    <cfRule type="cellIs" dxfId="694" priority="177" stopIfTrue="1" operator="equal">
      <formula>1</formula>
    </cfRule>
    <cfRule type="cellIs" dxfId="693" priority="178" stopIfTrue="1" operator="equal">
      <formula>5</formula>
    </cfRule>
    <cfRule type="cellIs" dxfId="692" priority="182" stopIfTrue="1" operator="equal">
      <formula>1</formula>
    </cfRule>
    <cfRule type="cellIs" dxfId="691" priority="183" stopIfTrue="1" operator="equal">
      <formula>5</formula>
    </cfRule>
  </conditionalFormatting>
  <conditionalFormatting sqref="AY6:BB7">
    <cfRule type="cellIs" dxfId="690" priority="189" stopIfTrue="1" operator="equal">
      <formula>2</formula>
    </cfRule>
    <cfRule type="cellIs" dxfId="689" priority="190" stopIfTrue="1" operator="equal">
      <formula>3</formula>
    </cfRule>
    <cfRule type="cellIs" dxfId="688" priority="191" stopIfTrue="1" operator="equal">
      <formula>4</formula>
    </cfRule>
  </conditionalFormatting>
  <conditionalFormatting sqref="AY7:BB7">
    <cfRule type="cellIs" dxfId="687" priority="174" stopIfTrue="1" operator="equal">
      <formula>2</formula>
    </cfRule>
    <cfRule type="cellIs" dxfId="686" priority="175" stopIfTrue="1" operator="equal">
      <formula>3</formula>
    </cfRule>
    <cfRule type="cellIs" dxfId="685" priority="176" stopIfTrue="1" operator="equal">
      <formula>4</formula>
    </cfRule>
    <cfRule type="cellIs" dxfId="684" priority="179" stopIfTrue="1" operator="equal">
      <formula>2</formula>
    </cfRule>
    <cfRule type="cellIs" dxfId="683" priority="180" stopIfTrue="1" operator="equal">
      <formula>3</formula>
    </cfRule>
    <cfRule type="cellIs" dxfId="682" priority="181"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681" priority="162" stopIfTrue="1" operator="equal">
      <formula>1</formula>
    </cfRule>
    <cfRule type="cellIs" dxfId="680" priority="163" stopIfTrue="1" operator="equal">
      <formula>5</formula>
    </cfRule>
    <cfRule type="cellIs" dxfId="679" priority="167" stopIfTrue="1" operator="equal">
      <formula>1</formula>
    </cfRule>
    <cfRule type="cellIs" dxfId="678" priority="168" stopIfTrue="1" operator="equal">
      <formula>5</formula>
    </cfRule>
    <cfRule type="cellIs" dxfId="677" priority="172" stopIfTrue="1" operator="equal">
      <formula>1</formula>
    </cfRule>
    <cfRule type="cellIs" dxfId="676" priority="173"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675" priority="159" stopIfTrue="1" operator="equal">
      <formula>2</formula>
    </cfRule>
    <cfRule type="cellIs" dxfId="674" priority="160" stopIfTrue="1" operator="equal">
      <formula>3</formula>
    </cfRule>
    <cfRule type="cellIs" dxfId="673" priority="161" stopIfTrue="1" operator="equal">
      <formula>4</formula>
    </cfRule>
    <cfRule type="cellIs" dxfId="672" priority="164" stopIfTrue="1" operator="equal">
      <formula>2</formula>
    </cfRule>
    <cfRule type="cellIs" dxfId="671" priority="165" stopIfTrue="1" operator="equal">
      <formula>3</formula>
    </cfRule>
    <cfRule type="cellIs" dxfId="670" priority="166" stopIfTrue="1" operator="equal">
      <formula>4</formula>
    </cfRule>
    <cfRule type="cellIs" dxfId="669" priority="169" stopIfTrue="1" operator="equal">
      <formula>2</formula>
    </cfRule>
    <cfRule type="cellIs" dxfId="668" priority="170" stopIfTrue="1" operator="equal">
      <formula>3</formula>
    </cfRule>
    <cfRule type="cellIs" dxfId="667" priority="171" stopIfTrue="1" operator="equal">
      <formula>4</formula>
    </cfRule>
  </conditionalFormatting>
  <conditionalFormatting sqref="AY52:BB52">
    <cfRule type="cellIs" dxfId="666" priority="112" stopIfTrue="1" operator="equal">
      <formula>1</formula>
    </cfRule>
    <cfRule type="cellIs" dxfId="665" priority="113" stopIfTrue="1" operator="equal">
      <formula>5</formula>
    </cfRule>
    <cfRule type="cellIs" dxfId="664" priority="117" stopIfTrue="1" operator="equal">
      <formula>1</formula>
    </cfRule>
    <cfRule type="cellIs" dxfId="663" priority="118" stopIfTrue="1" operator="equal">
      <formula>5</formula>
    </cfRule>
    <cfRule type="cellIs" dxfId="662" priority="122" stopIfTrue="1" operator="equal">
      <formula>1</formula>
    </cfRule>
    <cfRule type="cellIs" dxfId="661" priority="123" stopIfTrue="1" operator="equal">
      <formula>5</formula>
    </cfRule>
  </conditionalFormatting>
  <conditionalFormatting sqref="AY53:BB53">
    <cfRule type="cellIs" dxfId="660" priority="109" stopIfTrue="1" operator="equal">
      <formula>2</formula>
    </cfRule>
    <cfRule type="cellIs" dxfId="659" priority="110" stopIfTrue="1" operator="equal">
      <formula>3</formula>
    </cfRule>
    <cfRule type="cellIs" dxfId="658" priority="111" stopIfTrue="1" operator="equal">
      <formula>4</formula>
    </cfRule>
    <cfRule type="cellIs" dxfId="657" priority="114" stopIfTrue="1" operator="equal">
      <formula>2</formula>
    </cfRule>
    <cfRule type="cellIs" dxfId="656" priority="115" stopIfTrue="1" operator="equal">
      <formula>3</formula>
    </cfRule>
    <cfRule type="cellIs" dxfId="655" priority="116" stopIfTrue="1" operator="equal">
      <formula>4</formula>
    </cfRule>
    <cfRule type="cellIs" dxfId="654" priority="119" stopIfTrue="1" operator="equal">
      <formula>2</formula>
    </cfRule>
    <cfRule type="cellIs" dxfId="653" priority="120" stopIfTrue="1" operator="equal">
      <formula>3</formula>
    </cfRule>
    <cfRule type="cellIs" dxfId="652" priority="121" stopIfTrue="1" operator="equal">
      <formula>4</formula>
    </cfRule>
  </conditionalFormatting>
  <conditionalFormatting sqref="BC6:BF6 T6:AX6">
    <cfRule type="cellIs" dxfId="651" priority="258" stopIfTrue="1" operator="equal">
      <formula>1</formula>
    </cfRule>
  </conditionalFormatting>
  <conditionalFormatting sqref="BC7:BF7 T7:AX7">
    <cfRule type="cellIs" dxfId="650" priority="255" stopIfTrue="1" operator="equal">
      <formula>2</formula>
    </cfRule>
  </conditionalFormatting>
  <conditionalFormatting sqref="BC6:BG6">
    <cfRule type="cellIs" dxfId="649" priority="240" stopIfTrue="1" operator="equal">
      <formula>1</formula>
    </cfRule>
    <cfRule type="cellIs" dxfId="648" priority="241" stopIfTrue="1" operator="equal">
      <formula>5</formula>
    </cfRule>
  </conditionalFormatting>
  <conditionalFormatting sqref="BC7:BG7">
    <cfRule type="cellIs" dxfId="647" priority="237" stopIfTrue="1" operator="equal">
      <formula>2</formula>
    </cfRule>
    <cfRule type="cellIs" dxfId="646" priority="238" stopIfTrue="1" operator="equal">
      <formula>3</formula>
    </cfRule>
    <cfRule type="cellIs" dxfId="645" priority="239"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644" priority="205" stopIfTrue="1" operator="equal">
      <formula>1</formula>
    </cfRule>
    <cfRule type="cellIs" dxfId="643" priority="206" stopIfTrue="1" operator="equal">
      <formula>5</formula>
    </cfRule>
  </conditionalFormatting>
  <conditionalFormatting sqref="BC52:BG52">
    <cfRule type="cellIs" dxfId="642" priority="137" stopIfTrue="1" operator="equal">
      <formula>1</formula>
    </cfRule>
    <cfRule type="cellIs" dxfId="641" priority="138" stopIfTrue="1" operator="equal">
      <formula>5</formula>
    </cfRule>
  </conditionalFormatting>
  <conditionalFormatting sqref="BG6">
    <cfRule type="cellIs" dxfId="640" priority="230" stopIfTrue="1" operator="equal">
      <formula>1</formula>
    </cfRule>
    <cfRule type="cellIs" dxfId="639" priority="231" stopIfTrue="1" operator="equal">
      <formula>5</formula>
    </cfRule>
    <cfRule type="cellIs" dxfId="638" priority="235" stopIfTrue="1" operator="equal">
      <formula>1</formula>
    </cfRule>
    <cfRule type="cellIs" dxfId="637" priority="236" stopIfTrue="1" operator="equal">
      <formula>5</formula>
    </cfRule>
  </conditionalFormatting>
  <conditionalFormatting sqref="BG6:BG7">
    <cfRule type="cellIs" dxfId="636" priority="242" stopIfTrue="1" operator="equal">
      <formula>2</formula>
    </cfRule>
    <cfRule type="cellIs" dxfId="635" priority="243" stopIfTrue="1" operator="equal">
      <formula>3</formula>
    </cfRule>
    <cfRule type="cellIs" dxfId="634" priority="244" stopIfTrue="1" operator="equal">
      <formula>4</formula>
    </cfRule>
  </conditionalFormatting>
  <conditionalFormatting sqref="BG7">
    <cfRule type="cellIs" dxfId="633" priority="227" stopIfTrue="1" operator="equal">
      <formula>2</formula>
    </cfRule>
    <cfRule type="cellIs" dxfId="632" priority="228" stopIfTrue="1" operator="equal">
      <formula>3</formula>
    </cfRule>
    <cfRule type="cellIs" dxfId="631" priority="229" stopIfTrue="1" operator="equal">
      <formula>4</formula>
    </cfRule>
    <cfRule type="cellIs" dxfId="630" priority="232" stopIfTrue="1" operator="equal">
      <formula>2</formula>
    </cfRule>
    <cfRule type="cellIs" dxfId="629" priority="233" stopIfTrue="1" operator="equal">
      <formula>3</formula>
    </cfRule>
    <cfRule type="cellIs" dxfId="628" priority="234" stopIfTrue="1" operator="equal">
      <formula>4</formula>
    </cfRule>
  </conditionalFormatting>
  <conditionalFormatting sqref="BG8 BG10 BG12 BG14 BG16 BG18 BG20 BG22 BG24 BG26 BG28 BG30 BG32 BG34 BG36 BG38 BG40 BG42 BG44 BG46 BG48 BG50 BG54 BG56 BG58 BG60">
    <cfRule type="cellIs" dxfId="627" priority="195" stopIfTrue="1" operator="equal">
      <formula>1</formula>
    </cfRule>
    <cfRule type="cellIs" dxfId="626" priority="196" stopIfTrue="1" operator="equal">
      <formula>5</formula>
    </cfRule>
    <cfRule type="cellIs" dxfId="625" priority="200" stopIfTrue="1" operator="equal">
      <formula>1</formula>
    </cfRule>
    <cfRule type="cellIs" dxfId="624" priority="201" stopIfTrue="1" operator="equal">
      <formula>5</formula>
    </cfRule>
  </conditionalFormatting>
  <conditionalFormatting sqref="BG9 BG11 BG13 BG15 BG17 BG19 BG21 BG23 BG25 BG27 BG29 BG31 BG33 BG35 BG37 BG39 BG41 BG43 BG45 BG47 BG49 BG51 BG55 BG57 BG59 BG61">
    <cfRule type="cellIs" dxfId="623" priority="192" stopIfTrue="1" operator="equal">
      <formula>2</formula>
    </cfRule>
    <cfRule type="cellIs" dxfId="622" priority="193" stopIfTrue="1" operator="equal">
      <formula>3</formula>
    </cfRule>
    <cfRule type="cellIs" dxfId="621" priority="194" stopIfTrue="1" operator="equal">
      <formula>4</formula>
    </cfRule>
    <cfRule type="cellIs" dxfId="620" priority="197" stopIfTrue="1" operator="equal">
      <formula>2</formula>
    </cfRule>
    <cfRule type="cellIs" dxfId="619" priority="198" stopIfTrue="1" operator="equal">
      <formula>3</formula>
    </cfRule>
    <cfRule type="cellIs" dxfId="618" priority="199" stopIfTrue="1" operator="equal">
      <formula>4</formula>
    </cfRule>
  </conditionalFormatting>
  <conditionalFormatting sqref="BG52">
    <cfRule type="cellIs" dxfId="617" priority="127" stopIfTrue="1" operator="equal">
      <formula>1</formula>
    </cfRule>
    <cfRule type="cellIs" dxfId="616" priority="128" stopIfTrue="1" operator="equal">
      <formula>5</formula>
    </cfRule>
    <cfRule type="cellIs" dxfId="615" priority="132" stopIfTrue="1" operator="equal">
      <formula>1</formula>
    </cfRule>
    <cfRule type="cellIs" dxfId="614" priority="133" stopIfTrue="1" operator="equal">
      <formula>5</formula>
    </cfRule>
  </conditionalFormatting>
  <conditionalFormatting sqref="BG53">
    <cfRule type="cellIs" dxfId="613" priority="124" stopIfTrue="1" operator="equal">
      <formula>2</formula>
    </cfRule>
    <cfRule type="cellIs" dxfId="612" priority="125" stopIfTrue="1" operator="equal">
      <formula>3</formula>
    </cfRule>
    <cfRule type="cellIs" dxfId="611" priority="126" stopIfTrue="1" operator="equal">
      <formula>4</formula>
    </cfRule>
    <cfRule type="cellIs" dxfId="610" priority="129" stopIfTrue="1" operator="equal">
      <formula>2</formula>
    </cfRule>
    <cfRule type="cellIs" dxfId="609" priority="130" stopIfTrue="1" operator="equal">
      <formula>3</formula>
    </cfRule>
    <cfRule type="cellIs" dxfId="608" priority="131" stopIfTrue="1" operator="equal">
      <formula>4</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outlinePr summaryBelow="0"/>
  </sheetPr>
  <dimension ref="A1:BI83"/>
  <sheetViews>
    <sheetView showGridLines="0" topLeftCell="D40" zoomScale="75" zoomScaleNormal="75" workbookViewId="0">
      <selection activeCell="C64" sqref="C64:C65"/>
    </sheetView>
  </sheetViews>
  <sheetFormatPr baseColWidth="10" defaultRowHeight="12.5"/>
  <cols>
    <col min="1" max="1" width="4.7265625" style="1" customWidth="1"/>
    <col min="2" max="2" width="26.1796875" style="2" customWidth="1"/>
    <col min="3" max="3" width="54.7265625" style="2" customWidth="1"/>
    <col min="4" max="4" width="50.7265625" style="2" customWidth="1"/>
    <col min="5" max="5" width="24.7265625" style="2" customWidth="1"/>
    <col min="6" max="6" width="28.7265625" style="2" customWidth="1"/>
    <col min="7" max="15" width="5.26953125" style="20" customWidth="1"/>
    <col min="16" max="16" width="4.7265625" style="20" customWidth="1"/>
    <col min="17" max="19" width="5.26953125" style="20" customWidth="1"/>
    <col min="20" max="20" width="5.7265625" style="20" customWidth="1"/>
    <col min="21" max="23" width="5.26953125" style="20" customWidth="1"/>
    <col min="24" max="24" width="6" style="20" customWidth="1"/>
    <col min="25" max="28" width="5.26953125" style="20" customWidth="1"/>
    <col min="29" max="29" width="6" style="20" customWidth="1"/>
    <col min="30" max="30" width="5.7265625" style="20" customWidth="1"/>
    <col min="31" max="31" width="5.26953125" style="20" customWidth="1"/>
    <col min="32" max="32" width="4.7265625" style="20" customWidth="1"/>
    <col min="33" max="33" width="6.453125" style="20" customWidth="1"/>
    <col min="34" max="37" width="5.26953125" style="20" customWidth="1"/>
    <col min="38" max="38" width="6.453125" style="20" customWidth="1"/>
    <col min="39" max="41" width="5.26953125" style="20" customWidth="1"/>
    <col min="42" max="42" width="6.453125" style="20" customWidth="1"/>
    <col min="43" max="45" width="5.26953125" style="20" customWidth="1"/>
    <col min="46" max="59" width="4.7265625" style="20" customWidth="1"/>
    <col min="60" max="257" width="11.453125" style="21"/>
    <col min="258" max="258" width="3.1796875" style="21" bestFit="1" customWidth="1"/>
    <col min="259" max="259" width="50.81640625" style="21" customWidth="1"/>
    <col min="260" max="260" width="20.7265625" style="21" customWidth="1"/>
    <col min="261" max="262" width="24.7265625" style="21" customWidth="1"/>
    <col min="263" max="263" width="30.7265625" style="21" customWidth="1"/>
    <col min="264" max="272" width="4" style="21" customWidth="1"/>
    <col min="273" max="275" width="4.7265625" style="21" bestFit="1" customWidth="1"/>
    <col min="276" max="276" width="4" style="21" customWidth="1"/>
    <col min="277" max="277" width="4.7265625" style="21" bestFit="1" customWidth="1"/>
    <col min="278" max="281" width="4" style="21" customWidth="1"/>
    <col min="282" max="282" width="4.7265625" style="21" customWidth="1"/>
    <col min="283" max="297" width="4.7265625" style="21" bestFit="1" customWidth="1"/>
    <col min="298" max="301" width="4" style="21" customWidth="1"/>
    <col min="302" max="311" width="4.7265625" style="21" bestFit="1" customWidth="1"/>
    <col min="312" max="315" width="4" style="21" customWidth="1"/>
    <col min="316" max="513" width="11.453125" style="21"/>
    <col min="514" max="514" width="3.1796875" style="21" bestFit="1" customWidth="1"/>
    <col min="515" max="515" width="50.81640625" style="21" customWidth="1"/>
    <col min="516" max="516" width="20.7265625" style="21" customWidth="1"/>
    <col min="517" max="518" width="24.7265625" style="21" customWidth="1"/>
    <col min="519" max="519" width="30.7265625" style="21" customWidth="1"/>
    <col min="520" max="528" width="4" style="21" customWidth="1"/>
    <col min="529" max="531" width="4.7265625" style="21" bestFit="1" customWidth="1"/>
    <col min="532" max="532" width="4" style="21" customWidth="1"/>
    <col min="533" max="533" width="4.7265625" style="21" bestFit="1" customWidth="1"/>
    <col min="534" max="537" width="4" style="21" customWidth="1"/>
    <col min="538" max="538" width="4.7265625" style="21" customWidth="1"/>
    <col min="539" max="553" width="4.7265625" style="21" bestFit="1" customWidth="1"/>
    <col min="554" max="557" width="4" style="21" customWidth="1"/>
    <col min="558" max="567" width="4.7265625" style="21" bestFit="1" customWidth="1"/>
    <col min="568" max="571" width="4" style="21" customWidth="1"/>
    <col min="572" max="769" width="11.453125" style="21"/>
    <col min="770" max="770" width="3.1796875" style="21" bestFit="1" customWidth="1"/>
    <col min="771" max="771" width="50.81640625" style="21" customWidth="1"/>
    <col min="772" max="772" width="20.7265625" style="21" customWidth="1"/>
    <col min="773" max="774" width="24.7265625" style="21" customWidth="1"/>
    <col min="775" max="775" width="30.7265625" style="21" customWidth="1"/>
    <col min="776" max="784" width="4" style="21" customWidth="1"/>
    <col min="785" max="787" width="4.7265625" style="21" bestFit="1" customWidth="1"/>
    <col min="788" max="788" width="4" style="21" customWidth="1"/>
    <col min="789" max="789" width="4.7265625" style="21" bestFit="1" customWidth="1"/>
    <col min="790" max="793" width="4" style="21" customWidth="1"/>
    <col min="794" max="794" width="4.7265625" style="21" customWidth="1"/>
    <col min="795" max="809" width="4.7265625" style="21" bestFit="1" customWidth="1"/>
    <col min="810" max="813" width="4" style="21" customWidth="1"/>
    <col min="814" max="823" width="4.7265625" style="21" bestFit="1" customWidth="1"/>
    <col min="824" max="827" width="4" style="21" customWidth="1"/>
    <col min="828" max="1025" width="11.453125" style="21"/>
    <col min="1026" max="1026" width="3.1796875" style="21" bestFit="1" customWidth="1"/>
    <col min="1027" max="1027" width="50.81640625" style="21" customWidth="1"/>
    <col min="1028" max="1028" width="20.7265625" style="21" customWidth="1"/>
    <col min="1029" max="1030" width="24.7265625" style="21" customWidth="1"/>
    <col min="1031" max="1031" width="30.7265625" style="21" customWidth="1"/>
    <col min="1032" max="1040" width="4" style="21" customWidth="1"/>
    <col min="1041" max="1043" width="4.7265625" style="21" bestFit="1" customWidth="1"/>
    <col min="1044" max="1044" width="4" style="21" customWidth="1"/>
    <col min="1045" max="1045" width="4.7265625" style="21" bestFit="1" customWidth="1"/>
    <col min="1046" max="1049" width="4" style="21" customWidth="1"/>
    <col min="1050" max="1050" width="4.7265625" style="21" customWidth="1"/>
    <col min="1051" max="1065" width="4.7265625" style="21" bestFit="1" customWidth="1"/>
    <col min="1066" max="1069" width="4" style="21" customWidth="1"/>
    <col min="1070" max="1079" width="4.7265625" style="21" bestFit="1" customWidth="1"/>
    <col min="1080" max="1083" width="4" style="21" customWidth="1"/>
    <col min="1084" max="1281" width="11.453125" style="21"/>
    <col min="1282" max="1282" width="3.1796875" style="21" bestFit="1" customWidth="1"/>
    <col min="1283" max="1283" width="50.81640625" style="21" customWidth="1"/>
    <col min="1284" max="1284" width="20.7265625" style="21" customWidth="1"/>
    <col min="1285" max="1286" width="24.7265625" style="21" customWidth="1"/>
    <col min="1287" max="1287" width="30.7265625" style="21" customWidth="1"/>
    <col min="1288" max="1296" width="4" style="21" customWidth="1"/>
    <col min="1297" max="1299" width="4.7265625" style="21" bestFit="1" customWidth="1"/>
    <col min="1300" max="1300" width="4" style="21" customWidth="1"/>
    <col min="1301" max="1301" width="4.7265625" style="21" bestFit="1" customWidth="1"/>
    <col min="1302" max="1305" width="4" style="21" customWidth="1"/>
    <col min="1306" max="1306" width="4.7265625" style="21" customWidth="1"/>
    <col min="1307" max="1321" width="4.7265625" style="21" bestFit="1" customWidth="1"/>
    <col min="1322" max="1325" width="4" style="21" customWidth="1"/>
    <col min="1326" max="1335" width="4.7265625" style="21" bestFit="1" customWidth="1"/>
    <col min="1336" max="1339" width="4" style="21" customWidth="1"/>
    <col min="1340" max="1536" width="11.453125" style="21"/>
    <col min="1537" max="1537" width="3.1796875" style="21" bestFit="1" customWidth="1"/>
    <col min="1538" max="1538" width="50.81640625" style="21" customWidth="1"/>
    <col min="1539" max="1539" width="20.7265625" style="21" customWidth="1"/>
    <col min="1540" max="1541" width="24.7265625" style="21" customWidth="1"/>
    <col min="1542" max="1542" width="30.7265625" style="21" customWidth="1"/>
    <col min="1543" max="1551" width="4" style="21" customWidth="1"/>
    <col min="1552" max="1554" width="4.7265625" style="21" bestFit="1" customWidth="1"/>
    <col min="1555" max="1555" width="4" style="21" customWidth="1"/>
    <col min="1556" max="1556" width="4.7265625" style="21" bestFit="1" customWidth="1"/>
    <col min="1557" max="1560" width="4" style="21" customWidth="1"/>
    <col min="1561" max="1561" width="4.7265625" style="21" customWidth="1"/>
    <col min="1562" max="1576" width="4.7265625" style="21" bestFit="1" customWidth="1"/>
    <col min="1577" max="1580" width="4" style="21" customWidth="1"/>
    <col min="1581" max="1590" width="4.7265625" style="21" bestFit="1" customWidth="1"/>
    <col min="1591" max="1594" width="4" style="21" customWidth="1"/>
    <col min="1595" max="1792" width="11.453125" style="21"/>
    <col min="1793" max="1793" width="3.1796875" style="21" bestFit="1" customWidth="1"/>
    <col min="1794" max="1794" width="50.81640625" style="21" customWidth="1"/>
    <col min="1795" max="1795" width="20.7265625" style="21" customWidth="1"/>
    <col min="1796" max="1797" width="24.7265625" style="21" customWidth="1"/>
    <col min="1798" max="1798" width="30.7265625" style="21" customWidth="1"/>
    <col min="1799" max="1807" width="4" style="21" customWidth="1"/>
    <col min="1808" max="1810" width="4.7265625" style="21" bestFit="1" customWidth="1"/>
    <col min="1811" max="1811" width="4" style="21" customWidth="1"/>
    <col min="1812" max="1812" width="4.7265625" style="21" bestFit="1" customWidth="1"/>
    <col min="1813" max="1816" width="4" style="21" customWidth="1"/>
    <col min="1817" max="1817" width="4.7265625" style="21" customWidth="1"/>
    <col min="1818" max="1832" width="4.7265625" style="21" bestFit="1" customWidth="1"/>
    <col min="1833" max="1836" width="4" style="21" customWidth="1"/>
    <col min="1837" max="1846" width="4.7265625" style="21" bestFit="1" customWidth="1"/>
    <col min="1847" max="1850" width="4" style="21" customWidth="1"/>
    <col min="1851" max="2048" width="11.453125" style="21"/>
    <col min="2049" max="2049" width="3.1796875" style="21" bestFit="1" customWidth="1"/>
    <col min="2050" max="2050" width="50.81640625" style="21" customWidth="1"/>
    <col min="2051" max="2051" width="20.7265625" style="21" customWidth="1"/>
    <col min="2052" max="2053" width="24.7265625" style="21" customWidth="1"/>
    <col min="2054" max="2054" width="30.7265625" style="21" customWidth="1"/>
    <col min="2055" max="2063" width="4" style="21" customWidth="1"/>
    <col min="2064" max="2066" width="4.7265625" style="21" bestFit="1" customWidth="1"/>
    <col min="2067" max="2067" width="4" style="21" customWidth="1"/>
    <col min="2068" max="2068" width="4.7265625" style="21" bestFit="1" customWidth="1"/>
    <col min="2069" max="2072" width="4" style="21" customWidth="1"/>
    <col min="2073" max="2073" width="4.7265625" style="21" customWidth="1"/>
    <col min="2074" max="2088" width="4.7265625" style="21" bestFit="1" customWidth="1"/>
    <col min="2089" max="2092" width="4" style="21" customWidth="1"/>
    <col min="2093" max="2102" width="4.7265625" style="21" bestFit="1" customWidth="1"/>
    <col min="2103" max="2106" width="4" style="21" customWidth="1"/>
    <col min="2107" max="2304" width="11.453125" style="21"/>
    <col min="2305" max="2305" width="3.1796875" style="21" bestFit="1" customWidth="1"/>
    <col min="2306" max="2306" width="50.81640625" style="21" customWidth="1"/>
    <col min="2307" max="2307" width="20.7265625" style="21" customWidth="1"/>
    <col min="2308" max="2309" width="24.7265625" style="21" customWidth="1"/>
    <col min="2310" max="2310" width="30.7265625" style="21" customWidth="1"/>
    <col min="2311" max="2319" width="4" style="21" customWidth="1"/>
    <col min="2320" max="2322" width="4.7265625" style="21" bestFit="1" customWidth="1"/>
    <col min="2323" max="2323" width="4" style="21" customWidth="1"/>
    <col min="2324" max="2324" width="4.7265625" style="21" bestFit="1" customWidth="1"/>
    <col min="2325" max="2328" width="4" style="21" customWidth="1"/>
    <col min="2329" max="2329" width="4.7265625" style="21" customWidth="1"/>
    <col min="2330" max="2344" width="4.7265625" style="21" bestFit="1" customWidth="1"/>
    <col min="2345" max="2348" width="4" style="21" customWidth="1"/>
    <col min="2349" max="2358" width="4.7265625" style="21" bestFit="1" customWidth="1"/>
    <col min="2359" max="2362" width="4" style="21" customWidth="1"/>
    <col min="2363" max="2560" width="11.453125" style="21"/>
    <col min="2561" max="2561" width="3.1796875" style="21" bestFit="1" customWidth="1"/>
    <col min="2562" max="2562" width="50.81640625" style="21" customWidth="1"/>
    <col min="2563" max="2563" width="20.7265625" style="21" customWidth="1"/>
    <col min="2564" max="2565" width="24.7265625" style="21" customWidth="1"/>
    <col min="2566" max="2566" width="30.7265625" style="21" customWidth="1"/>
    <col min="2567" max="2575" width="4" style="21" customWidth="1"/>
    <col min="2576" max="2578" width="4.7265625" style="21" bestFit="1" customWidth="1"/>
    <col min="2579" max="2579" width="4" style="21" customWidth="1"/>
    <col min="2580" max="2580" width="4.7265625" style="21" bestFit="1" customWidth="1"/>
    <col min="2581" max="2584" width="4" style="21" customWidth="1"/>
    <col min="2585" max="2585" width="4.7265625" style="21" customWidth="1"/>
    <col min="2586" max="2600" width="4.7265625" style="21" bestFit="1" customWidth="1"/>
    <col min="2601" max="2604" width="4" style="21" customWidth="1"/>
    <col min="2605" max="2614" width="4.7265625" style="21" bestFit="1" customWidth="1"/>
    <col min="2615" max="2618" width="4" style="21" customWidth="1"/>
    <col min="2619" max="2816" width="11.453125" style="21"/>
    <col min="2817" max="2817" width="3.1796875" style="21" bestFit="1" customWidth="1"/>
    <col min="2818" max="2818" width="50.81640625" style="21" customWidth="1"/>
    <col min="2819" max="2819" width="20.7265625" style="21" customWidth="1"/>
    <col min="2820" max="2821" width="24.7265625" style="21" customWidth="1"/>
    <col min="2822" max="2822" width="30.7265625" style="21" customWidth="1"/>
    <col min="2823" max="2831" width="4" style="21" customWidth="1"/>
    <col min="2832" max="2834" width="4.7265625" style="21" bestFit="1" customWidth="1"/>
    <col min="2835" max="2835" width="4" style="21" customWidth="1"/>
    <col min="2836" max="2836" width="4.7265625" style="21" bestFit="1" customWidth="1"/>
    <col min="2837" max="2840" width="4" style="21" customWidth="1"/>
    <col min="2841" max="2841" width="4.7265625" style="21" customWidth="1"/>
    <col min="2842" max="2856" width="4.7265625" style="21" bestFit="1" customWidth="1"/>
    <col min="2857" max="2860" width="4" style="21" customWidth="1"/>
    <col min="2861" max="2870" width="4.7265625" style="21" bestFit="1" customWidth="1"/>
    <col min="2871" max="2874" width="4" style="21" customWidth="1"/>
    <col min="2875" max="3072" width="11.453125" style="21"/>
    <col min="3073" max="3073" width="3.1796875" style="21" bestFit="1" customWidth="1"/>
    <col min="3074" max="3074" width="50.81640625" style="21" customWidth="1"/>
    <col min="3075" max="3075" width="20.7265625" style="21" customWidth="1"/>
    <col min="3076" max="3077" width="24.7265625" style="21" customWidth="1"/>
    <col min="3078" max="3078" width="30.7265625" style="21" customWidth="1"/>
    <col min="3079" max="3087" width="4" style="21" customWidth="1"/>
    <col min="3088" max="3090" width="4.7265625" style="21" bestFit="1" customWidth="1"/>
    <col min="3091" max="3091" width="4" style="21" customWidth="1"/>
    <col min="3092" max="3092" width="4.7265625" style="21" bestFit="1" customWidth="1"/>
    <col min="3093" max="3096" width="4" style="21" customWidth="1"/>
    <col min="3097" max="3097" width="4.7265625" style="21" customWidth="1"/>
    <col min="3098" max="3112" width="4.7265625" style="21" bestFit="1" customWidth="1"/>
    <col min="3113" max="3116" width="4" style="21" customWidth="1"/>
    <col min="3117" max="3126" width="4.7265625" style="21" bestFit="1" customWidth="1"/>
    <col min="3127" max="3130" width="4" style="21" customWidth="1"/>
    <col min="3131" max="3328" width="11.453125" style="21"/>
    <col min="3329" max="3329" width="3.1796875" style="21" bestFit="1" customWidth="1"/>
    <col min="3330" max="3330" width="50.81640625" style="21" customWidth="1"/>
    <col min="3331" max="3331" width="20.7265625" style="21" customWidth="1"/>
    <col min="3332" max="3333" width="24.7265625" style="21" customWidth="1"/>
    <col min="3334" max="3334" width="30.7265625" style="21" customWidth="1"/>
    <col min="3335" max="3343" width="4" style="21" customWidth="1"/>
    <col min="3344" max="3346" width="4.7265625" style="21" bestFit="1" customWidth="1"/>
    <col min="3347" max="3347" width="4" style="21" customWidth="1"/>
    <col min="3348" max="3348" width="4.7265625" style="21" bestFit="1" customWidth="1"/>
    <col min="3349" max="3352" width="4" style="21" customWidth="1"/>
    <col min="3353" max="3353" width="4.7265625" style="21" customWidth="1"/>
    <col min="3354" max="3368" width="4.7265625" style="21" bestFit="1" customWidth="1"/>
    <col min="3369" max="3372" width="4" style="21" customWidth="1"/>
    <col min="3373" max="3382" width="4.7265625" style="21" bestFit="1" customWidth="1"/>
    <col min="3383" max="3386" width="4" style="21" customWidth="1"/>
    <col min="3387" max="3584" width="11.453125" style="21"/>
    <col min="3585" max="3585" width="3.1796875" style="21" bestFit="1" customWidth="1"/>
    <col min="3586" max="3586" width="50.81640625" style="21" customWidth="1"/>
    <col min="3587" max="3587" width="20.7265625" style="21" customWidth="1"/>
    <col min="3588" max="3589" width="24.7265625" style="21" customWidth="1"/>
    <col min="3590" max="3590" width="30.7265625" style="21" customWidth="1"/>
    <col min="3591" max="3599" width="4" style="21" customWidth="1"/>
    <col min="3600" max="3602" width="4.7265625" style="21" bestFit="1" customWidth="1"/>
    <col min="3603" max="3603" width="4" style="21" customWidth="1"/>
    <col min="3604" max="3604" width="4.7265625" style="21" bestFit="1" customWidth="1"/>
    <col min="3605" max="3608" width="4" style="21" customWidth="1"/>
    <col min="3609" max="3609" width="4.7265625" style="21" customWidth="1"/>
    <col min="3610" max="3624" width="4.7265625" style="21" bestFit="1" customWidth="1"/>
    <col min="3625" max="3628" width="4" style="21" customWidth="1"/>
    <col min="3629" max="3638" width="4.7265625" style="21" bestFit="1" customWidth="1"/>
    <col min="3639" max="3642" width="4" style="21" customWidth="1"/>
    <col min="3643" max="3840" width="11.453125" style="21"/>
    <col min="3841" max="3841" width="3.1796875" style="21" bestFit="1" customWidth="1"/>
    <col min="3842" max="3842" width="50.81640625" style="21" customWidth="1"/>
    <col min="3843" max="3843" width="20.7265625" style="21" customWidth="1"/>
    <col min="3844" max="3845" width="24.7265625" style="21" customWidth="1"/>
    <col min="3846" max="3846" width="30.7265625" style="21" customWidth="1"/>
    <col min="3847" max="3855" width="4" style="21" customWidth="1"/>
    <col min="3856" max="3858" width="4.7265625" style="21" bestFit="1" customWidth="1"/>
    <col min="3859" max="3859" width="4" style="21" customWidth="1"/>
    <col min="3860" max="3860" width="4.7265625" style="21" bestFit="1" customWidth="1"/>
    <col min="3861" max="3864" width="4" style="21" customWidth="1"/>
    <col min="3865" max="3865" width="4.7265625" style="21" customWidth="1"/>
    <col min="3866" max="3880" width="4.7265625" style="21" bestFit="1" customWidth="1"/>
    <col min="3881" max="3884" width="4" style="21" customWidth="1"/>
    <col min="3885" max="3894" width="4.7265625" style="21" bestFit="1" customWidth="1"/>
    <col min="3895" max="3898" width="4" style="21" customWidth="1"/>
    <col min="3899" max="4096" width="11.453125" style="21"/>
    <col min="4097" max="4097" width="3.1796875" style="21" bestFit="1" customWidth="1"/>
    <col min="4098" max="4098" width="50.81640625" style="21" customWidth="1"/>
    <col min="4099" max="4099" width="20.7265625" style="21" customWidth="1"/>
    <col min="4100" max="4101" width="24.7265625" style="21" customWidth="1"/>
    <col min="4102" max="4102" width="30.7265625" style="21" customWidth="1"/>
    <col min="4103" max="4111" width="4" style="21" customWidth="1"/>
    <col min="4112" max="4114" width="4.7265625" style="21" bestFit="1" customWidth="1"/>
    <col min="4115" max="4115" width="4" style="21" customWidth="1"/>
    <col min="4116" max="4116" width="4.7265625" style="21" bestFit="1" customWidth="1"/>
    <col min="4117" max="4120" width="4" style="21" customWidth="1"/>
    <col min="4121" max="4121" width="4.7265625" style="21" customWidth="1"/>
    <col min="4122" max="4136" width="4.7265625" style="21" bestFit="1" customWidth="1"/>
    <col min="4137" max="4140" width="4" style="21" customWidth="1"/>
    <col min="4141" max="4150" width="4.7265625" style="21" bestFit="1" customWidth="1"/>
    <col min="4151" max="4154" width="4" style="21" customWidth="1"/>
    <col min="4155" max="4352" width="11.453125" style="21"/>
    <col min="4353" max="4353" width="3.1796875" style="21" bestFit="1" customWidth="1"/>
    <col min="4354" max="4354" width="50.81640625" style="21" customWidth="1"/>
    <col min="4355" max="4355" width="20.7265625" style="21" customWidth="1"/>
    <col min="4356" max="4357" width="24.7265625" style="21" customWidth="1"/>
    <col min="4358" max="4358" width="30.7265625" style="21" customWidth="1"/>
    <col min="4359" max="4367" width="4" style="21" customWidth="1"/>
    <col min="4368" max="4370" width="4.7265625" style="21" bestFit="1" customWidth="1"/>
    <col min="4371" max="4371" width="4" style="21" customWidth="1"/>
    <col min="4372" max="4372" width="4.7265625" style="21" bestFit="1" customWidth="1"/>
    <col min="4373" max="4376" width="4" style="21" customWidth="1"/>
    <col min="4377" max="4377" width="4.7265625" style="21" customWidth="1"/>
    <col min="4378" max="4392" width="4.7265625" style="21" bestFit="1" customWidth="1"/>
    <col min="4393" max="4396" width="4" style="21" customWidth="1"/>
    <col min="4397" max="4406" width="4.7265625" style="21" bestFit="1" customWidth="1"/>
    <col min="4407" max="4410" width="4" style="21" customWidth="1"/>
    <col min="4411" max="4608" width="11.453125" style="21"/>
    <col min="4609" max="4609" width="3.1796875" style="21" bestFit="1" customWidth="1"/>
    <col min="4610" max="4610" width="50.81640625" style="21" customWidth="1"/>
    <col min="4611" max="4611" width="20.7265625" style="21" customWidth="1"/>
    <col min="4612" max="4613" width="24.7265625" style="21" customWidth="1"/>
    <col min="4614" max="4614" width="30.7265625" style="21" customWidth="1"/>
    <col min="4615" max="4623" width="4" style="21" customWidth="1"/>
    <col min="4624" max="4626" width="4.7265625" style="21" bestFit="1" customWidth="1"/>
    <col min="4627" max="4627" width="4" style="21" customWidth="1"/>
    <col min="4628" max="4628" width="4.7265625" style="21" bestFit="1" customWidth="1"/>
    <col min="4629" max="4632" width="4" style="21" customWidth="1"/>
    <col min="4633" max="4633" width="4.7265625" style="21" customWidth="1"/>
    <col min="4634" max="4648" width="4.7265625" style="21" bestFit="1" customWidth="1"/>
    <col min="4649" max="4652" width="4" style="21" customWidth="1"/>
    <col min="4653" max="4662" width="4.7265625" style="21" bestFit="1" customWidth="1"/>
    <col min="4663" max="4666" width="4" style="21" customWidth="1"/>
    <col min="4667" max="4864" width="11.453125" style="21"/>
    <col min="4865" max="4865" width="3.1796875" style="21" bestFit="1" customWidth="1"/>
    <col min="4866" max="4866" width="50.81640625" style="21" customWidth="1"/>
    <col min="4867" max="4867" width="20.7265625" style="21" customWidth="1"/>
    <col min="4868" max="4869" width="24.7265625" style="21" customWidth="1"/>
    <col min="4870" max="4870" width="30.7265625" style="21" customWidth="1"/>
    <col min="4871" max="4879" width="4" style="21" customWidth="1"/>
    <col min="4880" max="4882" width="4.7265625" style="21" bestFit="1" customWidth="1"/>
    <col min="4883" max="4883" width="4" style="21" customWidth="1"/>
    <col min="4884" max="4884" width="4.7265625" style="21" bestFit="1" customWidth="1"/>
    <col min="4885" max="4888" width="4" style="21" customWidth="1"/>
    <col min="4889" max="4889" width="4.7265625" style="21" customWidth="1"/>
    <col min="4890" max="4904" width="4.7265625" style="21" bestFit="1" customWidth="1"/>
    <col min="4905" max="4908" width="4" style="21" customWidth="1"/>
    <col min="4909" max="4918" width="4.7265625" style="21" bestFit="1" customWidth="1"/>
    <col min="4919" max="4922" width="4" style="21" customWidth="1"/>
    <col min="4923" max="5120" width="11.453125" style="21"/>
    <col min="5121" max="5121" width="3.1796875" style="21" bestFit="1" customWidth="1"/>
    <col min="5122" max="5122" width="50.81640625" style="21" customWidth="1"/>
    <col min="5123" max="5123" width="20.7265625" style="21" customWidth="1"/>
    <col min="5124" max="5125" width="24.7265625" style="21" customWidth="1"/>
    <col min="5126" max="5126" width="30.7265625" style="21" customWidth="1"/>
    <col min="5127" max="5135" width="4" style="21" customWidth="1"/>
    <col min="5136" max="5138" width="4.7265625" style="21" bestFit="1" customWidth="1"/>
    <col min="5139" max="5139" width="4" style="21" customWidth="1"/>
    <col min="5140" max="5140" width="4.7265625" style="21" bestFit="1" customWidth="1"/>
    <col min="5141" max="5144" width="4" style="21" customWidth="1"/>
    <col min="5145" max="5145" width="4.7265625" style="21" customWidth="1"/>
    <col min="5146" max="5160" width="4.7265625" style="21" bestFit="1" customWidth="1"/>
    <col min="5161" max="5164" width="4" style="21" customWidth="1"/>
    <col min="5165" max="5174" width="4.7265625" style="21" bestFit="1" customWidth="1"/>
    <col min="5175" max="5178" width="4" style="21" customWidth="1"/>
    <col min="5179" max="5376" width="11.453125" style="21"/>
    <col min="5377" max="5377" width="3.1796875" style="21" bestFit="1" customWidth="1"/>
    <col min="5378" max="5378" width="50.81640625" style="21" customWidth="1"/>
    <col min="5379" max="5379" width="20.7265625" style="21" customWidth="1"/>
    <col min="5380" max="5381" width="24.7265625" style="21" customWidth="1"/>
    <col min="5382" max="5382" width="30.7265625" style="21" customWidth="1"/>
    <col min="5383" max="5391" width="4" style="21" customWidth="1"/>
    <col min="5392" max="5394" width="4.7265625" style="21" bestFit="1" customWidth="1"/>
    <col min="5395" max="5395" width="4" style="21" customWidth="1"/>
    <col min="5396" max="5396" width="4.7265625" style="21" bestFit="1" customWidth="1"/>
    <col min="5397" max="5400" width="4" style="21" customWidth="1"/>
    <col min="5401" max="5401" width="4.7265625" style="21" customWidth="1"/>
    <col min="5402" max="5416" width="4.7265625" style="21" bestFit="1" customWidth="1"/>
    <col min="5417" max="5420" width="4" style="21" customWidth="1"/>
    <col min="5421" max="5430" width="4.7265625" style="21" bestFit="1" customWidth="1"/>
    <col min="5431" max="5434" width="4" style="21" customWidth="1"/>
    <col min="5435" max="5632" width="11.453125" style="21"/>
    <col min="5633" max="5633" width="3.1796875" style="21" bestFit="1" customWidth="1"/>
    <col min="5634" max="5634" width="50.81640625" style="21" customWidth="1"/>
    <col min="5635" max="5635" width="20.7265625" style="21" customWidth="1"/>
    <col min="5636" max="5637" width="24.7265625" style="21" customWidth="1"/>
    <col min="5638" max="5638" width="30.7265625" style="21" customWidth="1"/>
    <col min="5639" max="5647" width="4" style="21" customWidth="1"/>
    <col min="5648" max="5650" width="4.7265625" style="21" bestFit="1" customWidth="1"/>
    <col min="5651" max="5651" width="4" style="21" customWidth="1"/>
    <col min="5652" max="5652" width="4.7265625" style="21" bestFit="1" customWidth="1"/>
    <col min="5653" max="5656" width="4" style="21" customWidth="1"/>
    <col min="5657" max="5657" width="4.7265625" style="21" customWidth="1"/>
    <col min="5658" max="5672" width="4.7265625" style="21" bestFit="1" customWidth="1"/>
    <col min="5673" max="5676" width="4" style="21" customWidth="1"/>
    <col min="5677" max="5686" width="4.7265625" style="21" bestFit="1" customWidth="1"/>
    <col min="5687" max="5690" width="4" style="21" customWidth="1"/>
    <col min="5691" max="5888" width="11.453125" style="21"/>
    <col min="5889" max="5889" width="3.1796875" style="21" bestFit="1" customWidth="1"/>
    <col min="5890" max="5890" width="50.81640625" style="21" customWidth="1"/>
    <col min="5891" max="5891" width="20.7265625" style="21" customWidth="1"/>
    <col min="5892" max="5893" width="24.7265625" style="21" customWidth="1"/>
    <col min="5894" max="5894" width="30.7265625" style="21" customWidth="1"/>
    <col min="5895" max="5903" width="4" style="21" customWidth="1"/>
    <col min="5904" max="5906" width="4.7265625" style="21" bestFit="1" customWidth="1"/>
    <col min="5907" max="5907" width="4" style="21" customWidth="1"/>
    <col min="5908" max="5908" width="4.7265625" style="21" bestFit="1" customWidth="1"/>
    <col min="5909" max="5912" width="4" style="21" customWidth="1"/>
    <col min="5913" max="5913" width="4.7265625" style="21" customWidth="1"/>
    <col min="5914" max="5928" width="4.7265625" style="21" bestFit="1" customWidth="1"/>
    <col min="5929" max="5932" width="4" style="21" customWidth="1"/>
    <col min="5933" max="5942" width="4.7265625" style="21" bestFit="1" customWidth="1"/>
    <col min="5943" max="5946" width="4" style="21" customWidth="1"/>
    <col min="5947" max="6144" width="11.453125" style="21"/>
    <col min="6145" max="6145" width="3.1796875" style="21" bestFit="1" customWidth="1"/>
    <col min="6146" max="6146" width="50.81640625" style="21" customWidth="1"/>
    <col min="6147" max="6147" width="20.7265625" style="21" customWidth="1"/>
    <col min="6148" max="6149" width="24.7265625" style="21" customWidth="1"/>
    <col min="6150" max="6150" width="30.7265625" style="21" customWidth="1"/>
    <col min="6151" max="6159" width="4" style="21" customWidth="1"/>
    <col min="6160" max="6162" width="4.7265625" style="21" bestFit="1" customWidth="1"/>
    <col min="6163" max="6163" width="4" style="21" customWidth="1"/>
    <col min="6164" max="6164" width="4.7265625" style="21" bestFit="1" customWidth="1"/>
    <col min="6165" max="6168" width="4" style="21" customWidth="1"/>
    <col min="6169" max="6169" width="4.7265625" style="21" customWidth="1"/>
    <col min="6170" max="6184" width="4.7265625" style="21" bestFit="1" customWidth="1"/>
    <col min="6185" max="6188" width="4" style="21" customWidth="1"/>
    <col min="6189" max="6198" width="4.7265625" style="21" bestFit="1" customWidth="1"/>
    <col min="6199" max="6202" width="4" style="21" customWidth="1"/>
    <col min="6203" max="6400" width="11.453125" style="21"/>
    <col min="6401" max="6401" width="3.1796875" style="21" bestFit="1" customWidth="1"/>
    <col min="6402" max="6402" width="50.81640625" style="21" customWidth="1"/>
    <col min="6403" max="6403" width="20.7265625" style="21" customWidth="1"/>
    <col min="6404" max="6405" width="24.7265625" style="21" customWidth="1"/>
    <col min="6406" max="6406" width="30.7265625" style="21" customWidth="1"/>
    <col min="6407" max="6415" width="4" style="21" customWidth="1"/>
    <col min="6416" max="6418" width="4.7265625" style="21" bestFit="1" customWidth="1"/>
    <col min="6419" max="6419" width="4" style="21" customWidth="1"/>
    <col min="6420" max="6420" width="4.7265625" style="21" bestFit="1" customWidth="1"/>
    <col min="6421" max="6424" width="4" style="21" customWidth="1"/>
    <col min="6425" max="6425" width="4.7265625" style="21" customWidth="1"/>
    <col min="6426" max="6440" width="4.7265625" style="21" bestFit="1" customWidth="1"/>
    <col min="6441" max="6444" width="4" style="21" customWidth="1"/>
    <col min="6445" max="6454" width="4.7265625" style="21" bestFit="1" customWidth="1"/>
    <col min="6455" max="6458" width="4" style="21" customWidth="1"/>
    <col min="6459" max="6656" width="11.453125" style="21"/>
    <col min="6657" max="6657" width="3.1796875" style="21" bestFit="1" customWidth="1"/>
    <col min="6658" max="6658" width="50.81640625" style="21" customWidth="1"/>
    <col min="6659" max="6659" width="20.7265625" style="21" customWidth="1"/>
    <col min="6660" max="6661" width="24.7265625" style="21" customWidth="1"/>
    <col min="6662" max="6662" width="30.7265625" style="21" customWidth="1"/>
    <col min="6663" max="6671" width="4" style="21" customWidth="1"/>
    <col min="6672" max="6674" width="4.7265625" style="21" bestFit="1" customWidth="1"/>
    <col min="6675" max="6675" width="4" style="21" customWidth="1"/>
    <col min="6676" max="6676" width="4.7265625" style="21" bestFit="1" customWidth="1"/>
    <col min="6677" max="6680" width="4" style="21" customWidth="1"/>
    <col min="6681" max="6681" width="4.7265625" style="21" customWidth="1"/>
    <col min="6682" max="6696" width="4.7265625" style="21" bestFit="1" customWidth="1"/>
    <col min="6697" max="6700" width="4" style="21" customWidth="1"/>
    <col min="6701" max="6710" width="4.7265625" style="21" bestFit="1" customWidth="1"/>
    <col min="6711" max="6714" width="4" style="21" customWidth="1"/>
    <col min="6715" max="6912" width="11.453125" style="21"/>
    <col min="6913" max="6913" width="3.1796875" style="21" bestFit="1" customWidth="1"/>
    <col min="6914" max="6914" width="50.81640625" style="21" customWidth="1"/>
    <col min="6915" max="6915" width="20.7265625" style="21" customWidth="1"/>
    <col min="6916" max="6917" width="24.7265625" style="21" customWidth="1"/>
    <col min="6918" max="6918" width="30.7265625" style="21" customWidth="1"/>
    <col min="6919" max="6927" width="4" style="21" customWidth="1"/>
    <col min="6928" max="6930" width="4.7265625" style="21" bestFit="1" customWidth="1"/>
    <col min="6931" max="6931" width="4" style="21" customWidth="1"/>
    <col min="6932" max="6932" width="4.7265625" style="21" bestFit="1" customWidth="1"/>
    <col min="6933" max="6936" width="4" style="21" customWidth="1"/>
    <col min="6937" max="6937" width="4.7265625" style="21" customWidth="1"/>
    <col min="6938" max="6952" width="4.7265625" style="21" bestFit="1" customWidth="1"/>
    <col min="6953" max="6956" width="4" style="21" customWidth="1"/>
    <col min="6957" max="6966" width="4.7265625" style="21" bestFit="1" customWidth="1"/>
    <col min="6967" max="6970" width="4" style="21" customWidth="1"/>
    <col min="6971" max="7168" width="11.453125" style="21"/>
    <col min="7169" max="7169" width="3.1796875" style="21" bestFit="1" customWidth="1"/>
    <col min="7170" max="7170" width="50.81640625" style="21" customWidth="1"/>
    <col min="7171" max="7171" width="20.7265625" style="21" customWidth="1"/>
    <col min="7172" max="7173" width="24.7265625" style="21" customWidth="1"/>
    <col min="7174" max="7174" width="30.7265625" style="21" customWidth="1"/>
    <col min="7175" max="7183" width="4" style="21" customWidth="1"/>
    <col min="7184" max="7186" width="4.7265625" style="21" bestFit="1" customWidth="1"/>
    <col min="7187" max="7187" width="4" style="21" customWidth="1"/>
    <col min="7188" max="7188" width="4.7265625" style="21" bestFit="1" customWidth="1"/>
    <col min="7189" max="7192" width="4" style="21" customWidth="1"/>
    <col min="7193" max="7193" width="4.7265625" style="21" customWidth="1"/>
    <col min="7194" max="7208" width="4.7265625" style="21" bestFit="1" customWidth="1"/>
    <col min="7209" max="7212" width="4" style="21" customWidth="1"/>
    <col min="7213" max="7222" width="4.7265625" style="21" bestFit="1" customWidth="1"/>
    <col min="7223" max="7226" width="4" style="21" customWidth="1"/>
    <col min="7227" max="7424" width="11.453125" style="21"/>
    <col min="7425" max="7425" width="3.1796875" style="21" bestFit="1" customWidth="1"/>
    <col min="7426" max="7426" width="50.81640625" style="21" customWidth="1"/>
    <col min="7427" max="7427" width="20.7265625" style="21" customWidth="1"/>
    <col min="7428" max="7429" width="24.7265625" style="21" customWidth="1"/>
    <col min="7430" max="7430" width="30.7265625" style="21" customWidth="1"/>
    <col min="7431" max="7439" width="4" style="21" customWidth="1"/>
    <col min="7440" max="7442" width="4.7265625" style="21" bestFit="1" customWidth="1"/>
    <col min="7443" max="7443" width="4" style="21" customWidth="1"/>
    <col min="7444" max="7444" width="4.7265625" style="21" bestFit="1" customWidth="1"/>
    <col min="7445" max="7448" width="4" style="21" customWidth="1"/>
    <col min="7449" max="7449" width="4.7265625" style="21" customWidth="1"/>
    <col min="7450" max="7464" width="4.7265625" style="21" bestFit="1" customWidth="1"/>
    <col min="7465" max="7468" width="4" style="21" customWidth="1"/>
    <col min="7469" max="7478" width="4.7265625" style="21" bestFit="1" customWidth="1"/>
    <col min="7479" max="7482" width="4" style="21" customWidth="1"/>
    <col min="7483" max="7680" width="11.453125" style="21"/>
    <col min="7681" max="7681" width="3.1796875" style="21" bestFit="1" customWidth="1"/>
    <col min="7682" max="7682" width="50.81640625" style="21" customWidth="1"/>
    <col min="7683" max="7683" width="20.7265625" style="21" customWidth="1"/>
    <col min="7684" max="7685" width="24.7265625" style="21" customWidth="1"/>
    <col min="7686" max="7686" width="30.7265625" style="21" customWidth="1"/>
    <col min="7687" max="7695" width="4" style="21" customWidth="1"/>
    <col min="7696" max="7698" width="4.7265625" style="21" bestFit="1" customWidth="1"/>
    <col min="7699" max="7699" width="4" style="21" customWidth="1"/>
    <col min="7700" max="7700" width="4.7265625" style="21" bestFit="1" customWidth="1"/>
    <col min="7701" max="7704" width="4" style="21" customWidth="1"/>
    <col min="7705" max="7705" width="4.7265625" style="21" customWidth="1"/>
    <col min="7706" max="7720" width="4.7265625" style="21" bestFit="1" customWidth="1"/>
    <col min="7721" max="7724" width="4" style="21" customWidth="1"/>
    <col min="7725" max="7734" width="4.7265625" style="21" bestFit="1" customWidth="1"/>
    <col min="7735" max="7738" width="4" style="21" customWidth="1"/>
    <col min="7739" max="7936" width="11.453125" style="21"/>
    <col min="7937" max="7937" width="3.1796875" style="21" bestFit="1" customWidth="1"/>
    <col min="7938" max="7938" width="50.81640625" style="21" customWidth="1"/>
    <col min="7939" max="7939" width="20.7265625" style="21" customWidth="1"/>
    <col min="7940" max="7941" width="24.7265625" style="21" customWidth="1"/>
    <col min="7942" max="7942" width="30.7265625" style="21" customWidth="1"/>
    <col min="7943" max="7951" width="4" style="21" customWidth="1"/>
    <col min="7952" max="7954" width="4.7265625" style="21" bestFit="1" customWidth="1"/>
    <col min="7955" max="7955" width="4" style="21" customWidth="1"/>
    <col min="7956" max="7956" width="4.7265625" style="21" bestFit="1" customWidth="1"/>
    <col min="7957" max="7960" width="4" style="21" customWidth="1"/>
    <col min="7961" max="7961" width="4.7265625" style="21" customWidth="1"/>
    <col min="7962" max="7976" width="4.7265625" style="21" bestFit="1" customWidth="1"/>
    <col min="7977" max="7980" width="4" style="21" customWidth="1"/>
    <col min="7981" max="7990" width="4.7265625" style="21" bestFit="1" customWidth="1"/>
    <col min="7991" max="7994" width="4" style="21" customWidth="1"/>
    <col min="7995" max="8192" width="11.453125" style="21"/>
    <col min="8193" max="8193" width="3.1796875" style="21" bestFit="1" customWidth="1"/>
    <col min="8194" max="8194" width="50.81640625" style="21" customWidth="1"/>
    <col min="8195" max="8195" width="20.7265625" style="21" customWidth="1"/>
    <col min="8196" max="8197" width="24.7265625" style="21" customWidth="1"/>
    <col min="8198" max="8198" width="30.7265625" style="21" customWidth="1"/>
    <col min="8199" max="8207" width="4" style="21" customWidth="1"/>
    <col min="8208" max="8210" width="4.7265625" style="21" bestFit="1" customWidth="1"/>
    <col min="8211" max="8211" width="4" style="21" customWidth="1"/>
    <col min="8212" max="8212" width="4.7265625" style="21" bestFit="1" customWidth="1"/>
    <col min="8213" max="8216" width="4" style="21" customWidth="1"/>
    <col min="8217" max="8217" width="4.7265625" style="21" customWidth="1"/>
    <col min="8218" max="8232" width="4.7265625" style="21" bestFit="1" customWidth="1"/>
    <col min="8233" max="8236" width="4" style="21" customWidth="1"/>
    <col min="8237" max="8246" width="4.7265625" style="21" bestFit="1" customWidth="1"/>
    <col min="8247" max="8250" width="4" style="21" customWidth="1"/>
    <col min="8251" max="8448" width="11.453125" style="21"/>
    <col min="8449" max="8449" width="3.1796875" style="21" bestFit="1" customWidth="1"/>
    <col min="8450" max="8450" width="50.81640625" style="21" customWidth="1"/>
    <col min="8451" max="8451" width="20.7265625" style="21" customWidth="1"/>
    <col min="8452" max="8453" width="24.7265625" style="21" customWidth="1"/>
    <col min="8454" max="8454" width="30.7265625" style="21" customWidth="1"/>
    <col min="8455" max="8463" width="4" style="21" customWidth="1"/>
    <col min="8464" max="8466" width="4.7265625" style="21" bestFit="1" customWidth="1"/>
    <col min="8467" max="8467" width="4" style="21" customWidth="1"/>
    <col min="8468" max="8468" width="4.7265625" style="21" bestFit="1" customWidth="1"/>
    <col min="8469" max="8472" width="4" style="21" customWidth="1"/>
    <col min="8473" max="8473" width="4.7265625" style="21" customWidth="1"/>
    <col min="8474" max="8488" width="4.7265625" style="21" bestFit="1" customWidth="1"/>
    <col min="8489" max="8492" width="4" style="21" customWidth="1"/>
    <col min="8493" max="8502" width="4.7265625" style="21" bestFit="1" customWidth="1"/>
    <col min="8503" max="8506" width="4" style="21" customWidth="1"/>
    <col min="8507" max="8704" width="11.453125" style="21"/>
    <col min="8705" max="8705" width="3.1796875" style="21" bestFit="1" customWidth="1"/>
    <col min="8706" max="8706" width="50.81640625" style="21" customWidth="1"/>
    <col min="8707" max="8707" width="20.7265625" style="21" customWidth="1"/>
    <col min="8708" max="8709" width="24.7265625" style="21" customWidth="1"/>
    <col min="8710" max="8710" width="30.7265625" style="21" customWidth="1"/>
    <col min="8711" max="8719" width="4" style="21" customWidth="1"/>
    <col min="8720" max="8722" width="4.7265625" style="21" bestFit="1" customWidth="1"/>
    <col min="8723" max="8723" width="4" style="21" customWidth="1"/>
    <col min="8724" max="8724" width="4.7265625" style="21" bestFit="1" customWidth="1"/>
    <col min="8725" max="8728" width="4" style="21" customWidth="1"/>
    <col min="8729" max="8729" width="4.7265625" style="21" customWidth="1"/>
    <col min="8730" max="8744" width="4.7265625" style="21" bestFit="1" customWidth="1"/>
    <col min="8745" max="8748" width="4" style="21" customWidth="1"/>
    <col min="8749" max="8758" width="4.7265625" style="21" bestFit="1" customWidth="1"/>
    <col min="8759" max="8762" width="4" style="21" customWidth="1"/>
    <col min="8763" max="8960" width="11.453125" style="21"/>
    <col min="8961" max="8961" width="3.1796875" style="21" bestFit="1" customWidth="1"/>
    <col min="8962" max="8962" width="50.81640625" style="21" customWidth="1"/>
    <col min="8963" max="8963" width="20.7265625" style="21" customWidth="1"/>
    <col min="8964" max="8965" width="24.7265625" style="21" customWidth="1"/>
    <col min="8966" max="8966" width="30.7265625" style="21" customWidth="1"/>
    <col min="8967" max="8975" width="4" style="21" customWidth="1"/>
    <col min="8976" max="8978" width="4.7265625" style="21" bestFit="1" customWidth="1"/>
    <col min="8979" max="8979" width="4" style="21" customWidth="1"/>
    <col min="8980" max="8980" width="4.7265625" style="21" bestFit="1" customWidth="1"/>
    <col min="8981" max="8984" width="4" style="21" customWidth="1"/>
    <col min="8985" max="8985" width="4.7265625" style="21" customWidth="1"/>
    <col min="8986" max="9000" width="4.7265625" style="21" bestFit="1" customWidth="1"/>
    <col min="9001" max="9004" width="4" style="21" customWidth="1"/>
    <col min="9005" max="9014" width="4.7265625" style="21" bestFit="1" customWidth="1"/>
    <col min="9015" max="9018" width="4" style="21" customWidth="1"/>
    <col min="9019" max="9216" width="11.453125" style="21"/>
    <col min="9217" max="9217" width="3.1796875" style="21" bestFit="1" customWidth="1"/>
    <col min="9218" max="9218" width="50.81640625" style="21" customWidth="1"/>
    <col min="9219" max="9219" width="20.7265625" style="21" customWidth="1"/>
    <col min="9220" max="9221" width="24.7265625" style="21" customWidth="1"/>
    <col min="9222" max="9222" width="30.7265625" style="21" customWidth="1"/>
    <col min="9223" max="9231" width="4" style="21" customWidth="1"/>
    <col min="9232" max="9234" width="4.7265625" style="21" bestFit="1" customWidth="1"/>
    <col min="9235" max="9235" width="4" style="21" customWidth="1"/>
    <col min="9236" max="9236" width="4.7265625" style="21" bestFit="1" customWidth="1"/>
    <col min="9237" max="9240" width="4" style="21" customWidth="1"/>
    <col min="9241" max="9241" width="4.7265625" style="21" customWidth="1"/>
    <col min="9242" max="9256" width="4.7265625" style="21" bestFit="1" customWidth="1"/>
    <col min="9257" max="9260" width="4" style="21" customWidth="1"/>
    <col min="9261" max="9270" width="4.7265625" style="21" bestFit="1" customWidth="1"/>
    <col min="9271" max="9274" width="4" style="21" customWidth="1"/>
    <col min="9275" max="9472" width="11.453125" style="21"/>
    <col min="9473" max="9473" width="3.1796875" style="21" bestFit="1" customWidth="1"/>
    <col min="9474" max="9474" width="50.81640625" style="21" customWidth="1"/>
    <col min="9475" max="9475" width="20.7265625" style="21" customWidth="1"/>
    <col min="9476" max="9477" width="24.7265625" style="21" customWidth="1"/>
    <col min="9478" max="9478" width="30.7265625" style="21" customWidth="1"/>
    <col min="9479" max="9487" width="4" style="21" customWidth="1"/>
    <col min="9488" max="9490" width="4.7265625" style="21" bestFit="1" customWidth="1"/>
    <col min="9491" max="9491" width="4" style="21" customWidth="1"/>
    <col min="9492" max="9492" width="4.7265625" style="21" bestFit="1" customWidth="1"/>
    <col min="9493" max="9496" width="4" style="21" customWidth="1"/>
    <col min="9497" max="9497" width="4.7265625" style="21" customWidth="1"/>
    <col min="9498" max="9512" width="4.7265625" style="21" bestFit="1" customWidth="1"/>
    <col min="9513" max="9516" width="4" style="21" customWidth="1"/>
    <col min="9517" max="9526" width="4.7265625" style="21" bestFit="1" customWidth="1"/>
    <col min="9527" max="9530" width="4" style="21" customWidth="1"/>
    <col min="9531" max="9728" width="11.453125" style="21"/>
    <col min="9729" max="9729" width="3.1796875" style="21" bestFit="1" customWidth="1"/>
    <col min="9730" max="9730" width="50.81640625" style="21" customWidth="1"/>
    <col min="9731" max="9731" width="20.7265625" style="21" customWidth="1"/>
    <col min="9732" max="9733" width="24.7265625" style="21" customWidth="1"/>
    <col min="9734" max="9734" width="30.7265625" style="21" customWidth="1"/>
    <col min="9735" max="9743" width="4" style="21" customWidth="1"/>
    <col min="9744" max="9746" width="4.7265625" style="21" bestFit="1" customWidth="1"/>
    <col min="9747" max="9747" width="4" style="21" customWidth="1"/>
    <col min="9748" max="9748" width="4.7265625" style="21" bestFit="1" customWidth="1"/>
    <col min="9749" max="9752" width="4" style="21" customWidth="1"/>
    <col min="9753" max="9753" width="4.7265625" style="21" customWidth="1"/>
    <col min="9754" max="9768" width="4.7265625" style="21" bestFit="1" customWidth="1"/>
    <col min="9769" max="9772" width="4" style="21" customWidth="1"/>
    <col min="9773" max="9782" width="4.7265625" style="21" bestFit="1" customWidth="1"/>
    <col min="9783" max="9786" width="4" style="21" customWidth="1"/>
    <col min="9787" max="9984" width="11.453125" style="21"/>
    <col min="9985" max="9985" width="3.1796875" style="21" bestFit="1" customWidth="1"/>
    <col min="9986" max="9986" width="50.81640625" style="21" customWidth="1"/>
    <col min="9987" max="9987" width="20.7265625" style="21" customWidth="1"/>
    <col min="9988" max="9989" width="24.7265625" style="21" customWidth="1"/>
    <col min="9990" max="9990" width="30.7265625" style="21" customWidth="1"/>
    <col min="9991" max="9999" width="4" style="21" customWidth="1"/>
    <col min="10000" max="10002" width="4.7265625" style="21" bestFit="1" customWidth="1"/>
    <col min="10003" max="10003" width="4" style="21" customWidth="1"/>
    <col min="10004" max="10004" width="4.7265625" style="21" bestFit="1" customWidth="1"/>
    <col min="10005" max="10008" width="4" style="21" customWidth="1"/>
    <col min="10009" max="10009" width="4.7265625" style="21" customWidth="1"/>
    <col min="10010" max="10024" width="4.7265625" style="21" bestFit="1" customWidth="1"/>
    <col min="10025" max="10028" width="4" style="21" customWidth="1"/>
    <col min="10029" max="10038" width="4.7265625" style="21" bestFit="1" customWidth="1"/>
    <col min="10039" max="10042" width="4" style="21" customWidth="1"/>
    <col min="10043" max="10240" width="11.453125" style="21"/>
    <col min="10241" max="10241" width="3.1796875" style="21" bestFit="1" customWidth="1"/>
    <col min="10242" max="10242" width="50.81640625" style="21" customWidth="1"/>
    <col min="10243" max="10243" width="20.7265625" style="21" customWidth="1"/>
    <col min="10244" max="10245" width="24.7265625" style="21" customWidth="1"/>
    <col min="10246" max="10246" width="30.7265625" style="21" customWidth="1"/>
    <col min="10247" max="10255" width="4" style="21" customWidth="1"/>
    <col min="10256" max="10258" width="4.7265625" style="21" bestFit="1" customWidth="1"/>
    <col min="10259" max="10259" width="4" style="21" customWidth="1"/>
    <col min="10260" max="10260" width="4.7265625" style="21" bestFit="1" customWidth="1"/>
    <col min="10261" max="10264" width="4" style="21" customWidth="1"/>
    <col min="10265" max="10265" width="4.7265625" style="21" customWidth="1"/>
    <col min="10266" max="10280" width="4.7265625" style="21" bestFit="1" customWidth="1"/>
    <col min="10281" max="10284" width="4" style="21" customWidth="1"/>
    <col min="10285" max="10294" width="4.7265625" style="21" bestFit="1" customWidth="1"/>
    <col min="10295" max="10298" width="4" style="21" customWidth="1"/>
    <col min="10299" max="10496" width="11.453125" style="21"/>
    <col min="10497" max="10497" width="3.1796875" style="21" bestFit="1" customWidth="1"/>
    <col min="10498" max="10498" width="50.81640625" style="21" customWidth="1"/>
    <col min="10499" max="10499" width="20.7265625" style="21" customWidth="1"/>
    <col min="10500" max="10501" width="24.7265625" style="21" customWidth="1"/>
    <col min="10502" max="10502" width="30.7265625" style="21" customWidth="1"/>
    <col min="10503" max="10511" width="4" style="21" customWidth="1"/>
    <col min="10512" max="10514" width="4.7265625" style="21" bestFit="1" customWidth="1"/>
    <col min="10515" max="10515" width="4" style="21" customWidth="1"/>
    <col min="10516" max="10516" width="4.7265625" style="21" bestFit="1" customWidth="1"/>
    <col min="10517" max="10520" width="4" style="21" customWidth="1"/>
    <col min="10521" max="10521" width="4.7265625" style="21" customWidth="1"/>
    <col min="10522" max="10536" width="4.7265625" style="21" bestFit="1" customWidth="1"/>
    <col min="10537" max="10540" width="4" style="21" customWidth="1"/>
    <col min="10541" max="10550" width="4.7265625" style="21" bestFit="1" customWidth="1"/>
    <col min="10551" max="10554" width="4" style="21" customWidth="1"/>
    <col min="10555" max="10752" width="11.453125" style="21"/>
    <col min="10753" max="10753" width="3.1796875" style="21" bestFit="1" customWidth="1"/>
    <col min="10754" max="10754" width="50.81640625" style="21" customWidth="1"/>
    <col min="10755" max="10755" width="20.7265625" style="21" customWidth="1"/>
    <col min="10756" max="10757" width="24.7265625" style="21" customWidth="1"/>
    <col min="10758" max="10758" width="30.7265625" style="21" customWidth="1"/>
    <col min="10759" max="10767" width="4" style="21" customWidth="1"/>
    <col min="10768" max="10770" width="4.7265625" style="21" bestFit="1" customWidth="1"/>
    <col min="10771" max="10771" width="4" style="21" customWidth="1"/>
    <col min="10772" max="10772" width="4.7265625" style="21" bestFit="1" customWidth="1"/>
    <col min="10773" max="10776" width="4" style="21" customWidth="1"/>
    <col min="10777" max="10777" width="4.7265625" style="21" customWidth="1"/>
    <col min="10778" max="10792" width="4.7265625" style="21" bestFit="1" customWidth="1"/>
    <col min="10793" max="10796" width="4" style="21" customWidth="1"/>
    <col min="10797" max="10806" width="4.7265625" style="21" bestFit="1" customWidth="1"/>
    <col min="10807" max="10810" width="4" style="21" customWidth="1"/>
    <col min="10811" max="11008" width="11.453125" style="21"/>
    <col min="11009" max="11009" width="3.1796875" style="21" bestFit="1" customWidth="1"/>
    <col min="11010" max="11010" width="50.81640625" style="21" customWidth="1"/>
    <col min="11011" max="11011" width="20.7265625" style="21" customWidth="1"/>
    <col min="11012" max="11013" width="24.7265625" style="21" customWidth="1"/>
    <col min="11014" max="11014" width="30.7265625" style="21" customWidth="1"/>
    <col min="11015" max="11023" width="4" style="21" customWidth="1"/>
    <col min="11024" max="11026" width="4.7265625" style="21" bestFit="1" customWidth="1"/>
    <col min="11027" max="11027" width="4" style="21" customWidth="1"/>
    <col min="11028" max="11028" width="4.7265625" style="21" bestFit="1" customWidth="1"/>
    <col min="11029" max="11032" width="4" style="21" customWidth="1"/>
    <col min="11033" max="11033" width="4.7265625" style="21" customWidth="1"/>
    <col min="11034" max="11048" width="4.7265625" style="21" bestFit="1" customWidth="1"/>
    <col min="11049" max="11052" width="4" style="21" customWidth="1"/>
    <col min="11053" max="11062" width="4.7265625" style="21" bestFit="1" customWidth="1"/>
    <col min="11063" max="11066" width="4" style="21" customWidth="1"/>
    <col min="11067" max="11264" width="11.453125" style="21"/>
    <col min="11265" max="11265" width="3.1796875" style="21" bestFit="1" customWidth="1"/>
    <col min="11266" max="11266" width="50.81640625" style="21" customWidth="1"/>
    <col min="11267" max="11267" width="20.7265625" style="21" customWidth="1"/>
    <col min="11268" max="11269" width="24.7265625" style="21" customWidth="1"/>
    <col min="11270" max="11270" width="30.7265625" style="21" customWidth="1"/>
    <col min="11271" max="11279" width="4" style="21" customWidth="1"/>
    <col min="11280" max="11282" width="4.7265625" style="21" bestFit="1" customWidth="1"/>
    <col min="11283" max="11283" width="4" style="21" customWidth="1"/>
    <col min="11284" max="11284" width="4.7265625" style="21" bestFit="1" customWidth="1"/>
    <col min="11285" max="11288" width="4" style="21" customWidth="1"/>
    <col min="11289" max="11289" width="4.7265625" style="21" customWidth="1"/>
    <col min="11290" max="11304" width="4.7265625" style="21" bestFit="1" customWidth="1"/>
    <col min="11305" max="11308" width="4" style="21" customWidth="1"/>
    <col min="11309" max="11318" width="4.7265625" style="21" bestFit="1" customWidth="1"/>
    <col min="11319" max="11322" width="4" style="21" customWidth="1"/>
    <col min="11323" max="11520" width="11.453125" style="21"/>
    <col min="11521" max="11521" width="3.1796875" style="21" bestFit="1" customWidth="1"/>
    <col min="11522" max="11522" width="50.81640625" style="21" customWidth="1"/>
    <col min="11523" max="11523" width="20.7265625" style="21" customWidth="1"/>
    <col min="11524" max="11525" width="24.7265625" style="21" customWidth="1"/>
    <col min="11526" max="11526" width="30.7265625" style="21" customWidth="1"/>
    <col min="11527" max="11535" width="4" style="21" customWidth="1"/>
    <col min="11536" max="11538" width="4.7265625" style="21" bestFit="1" customWidth="1"/>
    <col min="11539" max="11539" width="4" style="21" customWidth="1"/>
    <col min="11540" max="11540" width="4.7265625" style="21" bestFit="1" customWidth="1"/>
    <col min="11541" max="11544" width="4" style="21" customWidth="1"/>
    <col min="11545" max="11545" width="4.7265625" style="21" customWidth="1"/>
    <col min="11546" max="11560" width="4.7265625" style="21" bestFit="1" customWidth="1"/>
    <col min="11561" max="11564" width="4" style="21" customWidth="1"/>
    <col min="11565" max="11574" width="4.7265625" style="21" bestFit="1" customWidth="1"/>
    <col min="11575" max="11578" width="4" style="21" customWidth="1"/>
    <col min="11579" max="11776" width="11.453125" style="21"/>
    <col min="11777" max="11777" width="3.1796875" style="21" bestFit="1" customWidth="1"/>
    <col min="11778" max="11778" width="50.81640625" style="21" customWidth="1"/>
    <col min="11779" max="11779" width="20.7265625" style="21" customWidth="1"/>
    <col min="11780" max="11781" width="24.7265625" style="21" customWidth="1"/>
    <col min="11782" max="11782" width="30.7265625" style="21" customWidth="1"/>
    <col min="11783" max="11791" width="4" style="21" customWidth="1"/>
    <col min="11792" max="11794" width="4.7265625" style="21" bestFit="1" customWidth="1"/>
    <col min="11795" max="11795" width="4" style="21" customWidth="1"/>
    <col min="11796" max="11796" width="4.7265625" style="21" bestFit="1" customWidth="1"/>
    <col min="11797" max="11800" width="4" style="21" customWidth="1"/>
    <col min="11801" max="11801" width="4.7265625" style="21" customWidth="1"/>
    <col min="11802" max="11816" width="4.7265625" style="21" bestFit="1" customWidth="1"/>
    <col min="11817" max="11820" width="4" style="21" customWidth="1"/>
    <col min="11821" max="11830" width="4.7265625" style="21" bestFit="1" customWidth="1"/>
    <col min="11831" max="11834" width="4" style="21" customWidth="1"/>
    <col min="11835" max="12032" width="11.453125" style="21"/>
    <col min="12033" max="12033" width="3.1796875" style="21" bestFit="1" customWidth="1"/>
    <col min="12034" max="12034" width="50.81640625" style="21" customWidth="1"/>
    <col min="12035" max="12035" width="20.7265625" style="21" customWidth="1"/>
    <col min="12036" max="12037" width="24.7265625" style="21" customWidth="1"/>
    <col min="12038" max="12038" width="30.7265625" style="21" customWidth="1"/>
    <col min="12039" max="12047" width="4" style="21" customWidth="1"/>
    <col min="12048" max="12050" width="4.7265625" style="21" bestFit="1" customWidth="1"/>
    <col min="12051" max="12051" width="4" style="21" customWidth="1"/>
    <col min="12052" max="12052" width="4.7265625" style="21" bestFit="1" customWidth="1"/>
    <col min="12053" max="12056" width="4" style="21" customWidth="1"/>
    <col min="12057" max="12057" width="4.7265625" style="21" customWidth="1"/>
    <col min="12058" max="12072" width="4.7265625" style="21" bestFit="1" customWidth="1"/>
    <col min="12073" max="12076" width="4" style="21" customWidth="1"/>
    <col min="12077" max="12086" width="4.7265625" style="21" bestFit="1" customWidth="1"/>
    <col min="12087" max="12090" width="4" style="21" customWidth="1"/>
    <col min="12091" max="12288" width="11.453125" style="21"/>
    <col min="12289" max="12289" width="3.1796875" style="21" bestFit="1" customWidth="1"/>
    <col min="12290" max="12290" width="50.81640625" style="21" customWidth="1"/>
    <col min="12291" max="12291" width="20.7265625" style="21" customWidth="1"/>
    <col min="12292" max="12293" width="24.7265625" style="21" customWidth="1"/>
    <col min="12294" max="12294" width="30.7265625" style="21" customWidth="1"/>
    <col min="12295" max="12303" width="4" style="21" customWidth="1"/>
    <col min="12304" max="12306" width="4.7265625" style="21" bestFit="1" customWidth="1"/>
    <col min="12307" max="12307" width="4" style="21" customWidth="1"/>
    <col min="12308" max="12308" width="4.7265625" style="21" bestFit="1" customWidth="1"/>
    <col min="12309" max="12312" width="4" style="21" customWidth="1"/>
    <col min="12313" max="12313" width="4.7265625" style="21" customWidth="1"/>
    <col min="12314" max="12328" width="4.7265625" style="21" bestFit="1" customWidth="1"/>
    <col min="12329" max="12332" width="4" style="21" customWidth="1"/>
    <col min="12333" max="12342" width="4.7265625" style="21" bestFit="1" customWidth="1"/>
    <col min="12343" max="12346" width="4" style="21" customWidth="1"/>
    <col min="12347" max="12544" width="11.453125" style="21"/>
    <col min="12545" max="12545" width="3.1796875" style="21" bestFit="1" customWidth="1"/>
    <col min="12546" max="12546" width="50.81640625" style="21" customWidth="1"/>
    <col min="12547" max="12547" width="20.7265625" style="21" customWidth="1"/>
    <col min="12548" max="12549" width="24.7265625" style="21" customWidth="1"/>
    <col min="12550" max="12550" width="30.7265625" style="21" customWidth="1"/>
    <col min="12551" max="12559" width="4" style="21" customWidth="1"/>
    <col min="12560" max="12562" width="4.7265625" style="21" bestFit="1" customWidth="1"/>
    <col min="12563" max="12563" width="4" style="21" customWidth="1"/>
    <col min="12564" max="12564" width="4.7265625" style="21" bestFit="1" customWidth="1"/>
    <col min="12565" max="12568" width="4" style="21" customWidth="1"/>
    <col min="12569" max="12569" width="4.7265625" style="21" customWidth="1"/>
    <col min="12570" max="12584" width="4.7265625" style="21" bestFit="1" customWidth="1"/>
    <col min="12585" max="12588" width="4" style="21" customWidth="1"/>
    <col min="12589" max="12598" width="4.7265625" style="21" bestFit="1" customWidth="1"/>
    <col min="12599" max="12602" width="4" style="21" customWidth="1"/>
    <col min="12603" max="12800" width="11.453125" style="21"/>
    <col min="12801" max="12801" width="3.1796875" style="21" bestFit="1" customWidth="1"/>
    <col min="12802" max="12802" width="50.81640625" style="21" customWidth="1"/>
    <col min="12803" max="12803" width="20.7265625" style="21" customWidth="1"/>
    <col min="12804" max="12805" width="24.7265625" style="21" customWidth="1"/>
    <col min="12806" max="12806" width="30.7265625" style="21" customWidth="1"/>
    <col min="12807" max="12815" width="4" style="21" customWidth="1"/>
    <col min="12816" max="12818" width="4.7265625" style="21" bestFit="1" customWidth="1"/>
    <col min="12819" max="12819" width="4" style="21" customWidth="1"/>
    <col min="12820" max="12820" width="4.7265625" style="21" bestFit="1" customWidth="1"/>
    <col min="12821" max="12824" width="4" style="21" customWidth="1"/>
    <col min="12825" max="12825" width="4.7265625" style="21" customWidth="1"/>
    <col min="12826" max="12840" width="4.7265625" style="21" bestFit="1" customWidth="1"/>
    <col min="12841" max="12844" width="4" style="21" customWidth="1"/>
    <col min="12845" max="12854" width="4.7265625" style="21" bestFit="1" customWidth="1"/>
    <col min="12855" max="12858" width="4" style="21" customWidth="1"/>
    <col min="12859" max="13056" width="11.453125" style="21"/>
    <col min="13057" max="13057" width="3.1796875" style="21" bestFit="1" customWidth="1"/>
    <col min="13058" max="13058" width="50.81640625" style="21" customWidth="1"/>
    <col min="13059" max="13059" width="20.7265625" style="21" customWidth="1"/>
    <col min="13060" max="13061" width="24.7265625" style="21" customWidth="1"/>
    <col min="13062" max="13062" width="30.7265625" style="21" customWidth="1"/>
    <col min="13063" max="13071" width="4" style="21" customWidth="1"/>
    <col min="13072" max="13074" width="4.7265625" style="21" bestFit="1" customWidth="1"/>
    <col min="13075" max="13075" width="4" style="21" customWidth="1"/>
    <col min="13076" max="13076" width="4.7265625" style="21" bestFit="1" customWidth="1"/>
    <col min="13077" max="13080" width="4" style="21" customWidth="1"/>
    <col min="13081" max="13081" width="4.7265625" style="21" customWidth="1"/>
    <col min="13082" max="13096" width="4.7265625" style="21" bestFit="1" customWidth="1"/>
    <col min="13097" max="13100" width="4" style="21" customWidth="1"/>
    <col min="13101" max="13110" width="4.7265625" style="21" bestFit="1" customWidth="1"/>
    <col min="13111" max="13114" width="4" style="21" customWidth="1"/>
    <col min="13115" max="13312" width="11.453125" style="21"/>
    <col min="13313" max="13313" width="3.1796875" style="21" bestFit="1" customWidth="1"/>
    <col min="13314" max="13314" width="50.81640625" style="21" customWidth="1"/>
    <col min="13315" max="13315" width="20.7265625" style="21" customWidth="1"/>
    <col min="13316" max="13317" width="24.7265625" style="21" customWidth="1"/>
    <col min="13318" max="13318" width="30.7265625" style="21" customWidth="1"/>
    <col min="13319" max="13327" width="4" style="21" customWidth="1"/>
    <col min="13328" max="13330" width="4.7265625" style="21" bestFit="1" customWidth="1"/>
    <col min="13331" max="13331" width="4" style="21" customWidth="1"/>
    <col min="13332" max="13332" width="4.7265625" style="21" bestFit="1" customWidth="1"/>
    <col min="13333" max="13336" width="4" style="21" customWidth="1"/>
    <col min="13337" max="13337" width="4.7265625" style="21" customWidth="1"/>
    <col min="13338" max="13352" width="4.7265625" style="21" bestFit="1" customWidth="1"/>
    <col min="13353" max="13356" width="4" style="21" customWidth="1"/>
    <col min="13357" max="13366" width="4.7265625" style="21" bestFit="1" customWidth="1"/>
    <col min="13367" max="13370" width="4" style="21" customWidth="1"/>
    <col min="13371" max="13568" width="11.453125" style="21"/>
    <col min="13569" max="13569" width="3.1796875" style="21" bestFit="1" customWidth="1"/>
    <col min="13570" max="13570" width="50.81640625" style="21" customWidth="1"/>
    <col min="13571" max="13571" width="20.7265625" style="21" customWidth="1"/>
    <col min="13572" max="13573" width="24.7265625" style="21" customWidth="1"/>
    <col min="13574" max="13574" width="30.7265625" style="21" customWidth="1"/>
    <col min="13575" max="13583" width="4" style="21" customWidth="1"/>
    <col min="13584" max="13586" width="4.7265625" style="21" bestFit="1" customWidth="1"/>
    <col min="13587" max="13587" width="4" style="21" customWidth="1"/>
    <col min="13588" max="13588" width="4.7265625" style="21" bestFit="1" customWidth="1"/>
    <col min="13589" max="13592" width="4" style="21" customWidth="1"/>
    <col min="13593" max="13593" width="4.7265625" style="21" customWidth="1"/>
    <col min="13594" max="13608" width="4.7265625" style="21" bestFit="1" customWidth="1"/>
    <col min="13609" max="13612" width="4" style="21" customWidth="1"/>
    <col min="13613" max="13622" width="4.7265625" style="21" bestFit="1" customWidth="1"/>
    <col min="13623" max="13626" width="4" style="21" customWidth="1"/>
    <col min="13627" max="13824" width="11.453125" style="21"/>
    <col min="13825" max="13825" width="3.1796875" style="21" bestFit="1" customWidth="1"/>
    <col min="13826" max="13826" width="50.81640625" style="21" customWidth="1"/>
    <col min="13827" max="13827" width="20.7265625" style="21" customWidth="1"/>
    <col min="13828" max="13829" width="24.7265625" style="21" customWidth="1"/>
    <col min="13830" max="13830" width="30.7265625" style="21" customWidth="1"/>
    <col min="13831" max="13839" width="4" style="21" customWidth="1"/>
    <col min="13840" max="13842" width="4.7265625" style="21" bestFit="1" customWidth="1"/>
    <col min="13843" max="13843" width="4" style="21" customWidth="1"/>
    <col min="13844" max="13844" width="4.7265625" style="21" bestFit="1" customWidth="1"/>
    <col min="13845" max="13848" width="4" style="21" customWidth="1"/>
    <col min="13849" max="13849" width="4.7265625" style="21" customWidth="1"/>
    <col min="13850" max="13864" width="4.7265625" style="21" bestFit="1" customWidth="1"/>
    <col min="13865" max="13868" width="4" style="21" customWidth="1"/>
    <col min="13869" max="13878" width="4.7265625" style="21" bestFit="1" customWidth="1"/>
    <col min="13879" max="13882" width="4" style="21" customWidth="1"/>
    <col min="13883" max="14080" width="11.453125" style="21"/>
    <col min="14081" max="14081" width="3.1796875" style="21" bestFit="1" customWidth="1"/>
    <col min="14082" max="14082" width="50.81640625" style="21" customWidth="1"/>
    <col min="14083" max="14083" width="20.7265625" style="21" customWidth="1"/>
    <col min="14084" max="14085" width="24.7265625" style="21" customWidth="1"/>
    <col min="14086" max="14086" width="30.7265625" style="21" customWidth="1"/>
    <col min="14087" max="14095" width="4" style="21" customWidth="1"/>
    <col min="14096" max="14098" width="4.7265625" style="21" bestFit="1" customWidth="1"/>
    <col min="14099" max="14099" width="4" style="21" customWidth="1"/>
    <col min="14100" max="14100" width="4.7265625" style="21" bestFit="1" customWidth="1"/>
    <col min="14101" max="14104" width="4" style="21" customWidth="1"/>
    <col min="14105" max="14105" width="4.7265625" style="21" customWidth="1"/>
    <col min="14106" max="14120" width="4.7265625" style="21" bestFit="1" customWidth="1"/>
    <col min="14121" max="14124" width="4" style="21" customWidth="1"/>
    <col min="14125" max="14134" width="4.7265625" style="21" bestFit="1" customWidth="1"/>
    <col min="14135" max="14138" width="4" style="21" customWidth="1"/>
    <col min="14139" max="14336" width="11.453125" style="21"/>
    <col min="14337" max="14337" width="3.1796875" style="21" bestFit="1" customWidth="1"/>
    <col min="14338" max="14338" width="50.81640625" style="21" customWidth="1"/>
    <col min="14339" max="14339" width="20.7265625" style="21" customWidth="1"/>
    <col min="14340" max="14341" width="24.7265625" style="21" customWidth="1"/>
    <col min="14342" max="14342" width="30.7265625" style="21" customWidth="1"/>
    <col min="14343" max="14351" width="4" style="21" customWidth="1"/>
    <col min="14352" max="14354" width="4.7265625" style="21" bestFit="1" customWidth="1"/>
    <col min="14355" max="14355" width="4" style="21" customWidth="1"/>
    <col min="14356" max="14356" width="4.7265625" style="21" bestFit="1" customWidth="1"/>
    <col min="14357" max="14360" width="4" style="21" customWidth="1"/>
    <col min="14361" max="14361" width="4.7265625" style="21" customWidth="1"/>
    <col min="14362" max="14376" width="4.7265625" style="21" bestFit="1" customWidth="1"/>
    <col min="14377" max="14380" width="4" style="21" customWidth="1"/>
    <col min="14381" max="14390" width="4.7265625" style="21" bestFit="1" customWidth="1"/>
    <col min="14391" max="14394" width="4" style="21" customWidth="1"/>
    <col min="14395" max="14592" width="11.453125" style="21"/>
    <col min="14593" max="14593" width="3.1796875" style="21" bestFit="1" customWidth="1"/>
    <col min="14594" max="14594" width="50.81640625" style="21" customWidth="1"/>
    <col min="14595" max="14595" width="20.7265625" style="21" customWidth="1"/>
    <col min="14596" max="14597" width="24.7265625" style="21" customWidth="1"/>
    <col min="14598" max="14598" width="30.7265625" style="21" customWidth="1"/>
    <col min="14599" max="14607" width="4" style="21" customWidth="1"/>
    <col min="14608" max="14610" width="4.7265625" style="21" bestFit="1" customWidth="1"/>
    <col min="14611" max="14611" width="4" style="21" customWidth="1"/>
    <col min="14612" max="14612" width="4.7265625" style="21" bestFit="1" customWidth="1"/>
    <col min="14613" max="14616" width="4" style="21" customWidth="1"/>
    <col min="14617" max="14617" width="4.7265625" style="21" customWidth="1"/>
    <col min="14618" max="14632" width="4.7265625" style="21" bestFit="1" customWidth="1"/>
    <col min="14633" max="14636" width="4" style="21" customWidth="1"/>
    <col min="14637" max="14646" width="4.7265625" style="21" bestFit="1" customWidth="1"/>
    <col min="14647" max="14650" width="4" style="21" customWidth="1"/>
    <col min="14651" max="14848" width="11.453125" style="21"/>
    <col min="14849" max="14849" width="3.1796875" style="21" bestFit="1" customWidth="1"/>
    <col min="14850" max="14850" width="50.81640625" style="21" customWidth="1"/>
    <col min="14851" max="14851" width="20.7265625" style="21" customWidth="1"/>
    <col min="14852" max="14853" width="24.7265625" style="21" customWidth="1"/>
    <col min="14854" max="14854" width="30.7265625" style="21" customWidth="1"/>
    <col min="14855" max="14863" width="4" style="21" customWidth="1"/>
    <col min="14864" max="14866" width="4.7265625" style="21" bestFit="1" customWidth="1"/>
    <col min="14867" max="14867" width="4" style="21" customWidth="1"/>
    <col min="14868" max="14868" width="4.7265625" style="21" bestFit="1" customWidth="1"/>
    <col min="14869" max="14872" width="4" style="21" customWidth="1"/>
    <col min="14873" max="14873" width="4.7265625" style="21" customWidth="1"/>
    <col min="14874" max="14888" width="4.7265625" style="21" bestFit="1" customWidth="1"/>
    <col min="14889" max="14892" width="4" style="21" customWidth="1"/>
    <col min="14893" max="14902" width="4.7265625" style="21" bestFit="1" customWidth="1"/>
    <col min="14903" max="14906" width="4" style="21" customWidth="1"/>
    <col min="14907" max="15104" width="11.453125" style="21"/>
    <col min="15105" max="15105" width="3.1796875" style="21" bestFit="1" customWidth="1"/>
    <col min="15106" max="15106" width="50.81640625" style="21" customWidth="1"/>
    <col min="15107" max="15107" width="20.7265625" style="21" customWidth="1"/>
    <col min="15108" max="15109" width="24.7265625" style="21" customWidth="1"/>
    <col min="15110" max="15110" width="30.7265625" style="21" customWidth="1"/>
    <col min="15111" max="15119" width="4" style="21" customWidth="1"/>
    <col min="15120" max="15122" width="4.7265625" style="21" bestFit="1" customWidth="1"/>
    <col min="15123" max="15123" width="4" style="21" customWidth="1"/>
    <col min="15124" max="15124" width="4.7265625" style="21" bestFit="1" customWidth="1"/>
    <col min="15125" max="15128" width="4" style="21" customWidth="1"/>
    <col min="15129" max="15129" width="4.7265625" style="21" customWidth="1"/>
    <col min="15130" max="15144" width="4.7265625" style="21" bestFit="1" customWidth="1"/>
    <col min="15145" max="15148" width="4" style="21" customWidth="1"/>
    <col min="15149" max="15158" width="4.7265625" style="21" bestFit="1" customWidth="1"/>
    <col min="15159" max="15162" width="4" style="21" customWidth="1"/>
    <col min="15163" max="15360" width="11.453125" style="21"/>
    <col min="15361" max="15361" width="3.1796875" style="21" bestFit="1" customWidth="1"/>
    <col min="15362" max="15362" width="50.81640625" style="21" customWidth="1"/>
    <col min="15363" max="15363" width="20.7265625" style="21" customWidth="1"/>
    <col min="15364" max="15365" width="24.7265625" style="21" customWidth="1"/>
    <col min="15366" max="15366" width="30.7265625" style="21" customWidth="1"/>
    <col min="15367" max="15375" width="4" style="21" customWidth="1"/>
    <col min="15376" max="15378" width="4.7265625" style="21" bestFit="1" customWidth="1"/>
    <col min="15379" max="15379" width="4" style="21" customWidth="1"/>
    <col min="15380" max="15380" width="4.7265625" style="21" bestFit="1" customWidth="1"/>
    <col min="15381" max="15384" width="4" style="21" customWidth="1"/>
    <col min="15385" max="15385" width="4.7265625" style="21" customWidth="1"/>
    <col min="15386" max="15400" width="4.7265625" style="21" bestFit="1" customWidth="1"/>
    <col min="15401" max="15404" width="4" style="21" customWidth="1"/>
    <col min="15405" max="15414" width="4.7265625" style="21" bestFit="1" customWidth="1"/>
    <col min="15415" max="15418" width="4" style="21" customWidth="1"/>
    <col min="15419" max="15616" width="11.453125" style="21"/>
    <col min="15617" max="15617" width="3.1796875" style="21" bestFit="1" customWidth="1"/>
    <col min="15618" max="15618" width="50.81640625" style="21" customWidth="1"/>
    <col min="15619" max="15619" width="20.7265625" style="21" customWidth="1"/>
    <col min="15620" max="15621" width="24.7265625" style="21" customWidth="1"/>
    <col min="15622" max="15622" width="30.7265625" style="21" customWidth="1"/>
    <col min="15623" max="15631" width="4" style="21" customWidth="1"/>
    <col min="15632" max="15634" width="4.7265625" style="21" bestFit="1" customWidth="1"/>
    <col min="15635" max="15635" width="4" style="21" customWidth="1"/>
    <col min="15636" max="15636" width="4.7265625" style="21" bestFit="1" customWidth="1"/>
    <col min="15637" max="15640" width="4" style="21" customWidth="1"/>
    <col min="15641" max="15641" width="4.7265625" style="21" customWidth="1"/>
    <col min="15642" max="15656" width="4.7265625" style="21" bestFit="1" customWidth="1"/>
    <col min="15657" max="15660" width="4" style="21" customWidth="1"/>
    <col min="15661" max="15670" width="4.7265625" style="21" bestFit="1" customWidth="1"/>
    <col min="15671" max="15674" width="4" style="21" customWidth="1"/>
    <col min="15675" max="15872" width="11.453125" style="21"/>
    <col min="15873" max="15873" width="3.1796875" style="21" bestFit="1" customWidth="1"/>
    <col min="15874" max="15874" width="50.81640625" style="21" customWidth="1"/>
    <col min="15875" max="15875" width="20.7265625" style="21" customWidth="1"/>
    <col min="15876" max="15877" width="24.7265625" style="21" customWidth="1"/>
    <col min="15878" max="15878" width="30.7265625" style="21" customWidth="1"/>
    <col min="15879" max="15887" width="4" style="21" customWidth="1"/>
    <col min="15888" max="15890" width="4.7265625" style="21" bestFit="1" customWidth="1"/>
    <col min="15891" max="15891" width="4" style="21" customWidth="1"/>
    <col min="15892" max="15892" width="4.7265625" style="21" bestFit="1" customWidth="1"/>
    <col min="15893" max="15896" width="4" style="21" customWidth="1"/>
    <col min="15897" max="15897" width="4.7265625" style="21" customWidth="1"/>
    <col min="15898" max="15912" width="4.7265625" style="21" bestFit="1" customWidth="1"/>
    <col min="15913" max="15916" width="4" style="21" customWidth="1"/>
    <col min="15917" max="15926" width="4.7265625" style="21" bestFit="1" customWidth="1"/>
    <col min="15927" max="15930" width="4" style="21" customWidth="1"/>
    <col min="15931" max="16128" width="11.453125" style="21"/>
    <col min="16129" max="16129" width="3.1796875" style="21" bestFit="1" customWidth="1"/>
    <col min="16130" max="16130" width="50.81640625" style="21" customWidth="1"/>
    <col min="16131" max="16131" width="20.7265625" style="21" customWidth="1"/>
    <col min="16132" max="16133" width="24.7265625" style="21" customWidth="1"/>
    <col min="16134" max="16134" width="30.7265625" style="21" customWidth="1"/>
    <col min="16135" max="16143" width="4" style="21" customWidth="1"/>
    <col min="16144" max="16146" width="4.7265625" style="21" bestFit="1" customWidth="1"/>
    <col min="16147" max="16147" width="4" style="21" customWidth="1"/>
    <col min="16148" max="16148" width="4.7265625" style="21" bestFit="1" customWidth="1"/>
    <col min="16149" max="16152" width="4" style="21" customWidth="1"/>
    <col min="16153" max="16153" width="4.7265625" style="21" customWidth="1"/>
    <col min="16154" max="16168" width="4.7265625" style="21" bestFit="1" customWidth="1"/>
    <col min="16169" max="16172" width="4" style="21" customWidth="1"/>
    <col min="16173" max="16182" width="4.7265625" style="21" bestFit="1" customWidth="1"/>
    <col min="16183" max="16186" width="4" style="21" customWidth="1"/>
    <col min="16187" max="16384" width="11.453125" style="21"/>
  </cols>
  <sheetData>
    <row r="1" spans="1:59" ht="16" thickBot="1">
      <c r="C1" s="354" t="s">
        <v>12</v>
      </c>
      <c r="D1" s="3" t="s">
        <v>13</v>
      </c>
      <c r="E1" s="3" t="s">
        <v>14</v>
      </c>
      <c r="G1" s="4" t="e">
        <f>#REF!</f>
        <v>#REF!</v>
      </c>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6"/>
      <c r="BG1" s="56"/>
    </row>
    <row r="2" spans="1:59" s="1" customFormat="1" ht="26.25" customHeight="1">
      <c r="A2" s="36" t="e">
        <f>#REF!</f>
        <v>#REF!</v>
      </c>
      <c r="B2" s="35"/>
      <c r="C2" s="355"/>
      <c r="D2" s="7" t="s">
        <v>15</v>
      </c>
      <c r="E2" s="8" t="s">
        <v>16</v>
      </c>
      <c r="F2" s="9" t="s">
        <v>17</v>
      </c>
      <c r="G2" s="58" t="s">
        <v>0</v>
      </c>
      <c r="H2" s="59"/>
      <c r="I2" s="59"/>
      <c r="J2" s="59"/>
      <c r="K2" s="59"/>
      <c r="L2" s="59" t="s">
        <v>1</v>
      </c>
      <c r="M2" s="59"/>
      <c r="N2" s="59"/>
      <c r="O2" s="59"/>
      <c r="P2" s="59" t="s">
        <v>2</v>
      </c>
      <c r="Q2" s="59"/>
      <c r="R2" s="60"/>
      <c r="S2" s="61"/>
      <c r="T2" s="58" t="s">
        <v>3</v>
      </c>
      <c r="U2" s="59"/>
      <c r="V2" s="59"/>
      <c r="W2" s="59"/>
      <c r="X2" s="62"/>
      <c r="Y2" s="59" t="s">
        <v>4</v>
      </c>
      <c r="Z2" s="59"/>
      <c r="AA2" s="59"/>
      <c r="AB2" s="59"/>
      <c r="AC2" s="59" t="s">
        <v>5</v>
      </c>
      <c r="AD2" s="59"/>
      <c r="AE2" s="60"/>
      <c r="AF2" s="61"/>
      <c r="AG2" s="58" t="s">
        <v>6</v>
      </c>
      <c r="AH2" s="59"/>
      <c r="AI2" s="59"/>
      <c r="AJ2" s="59"/>
      <c r="AK2" s="59"/>
      <c r="AL2" s="59" t="s">
        <v>7</v>
      </c>
      <c r="AM2" s="59"/>
      <c r="AN2" s="59"/>
      <c r="AO2" s="59"/>
      <c r="AP2" s="60" t="s">
        <v>8</v>
      </c>
      <c r="AQ2" s="61"/>
      <c r="AR2" s="61"/>
      <c r="AS2" s="63"/>
      <c r="AT2" s="64"/>
      <c r="AU2" s="61" t="s">
        <v>9</v>
      </c>
      <c r="AV2" s="61"/>
      <c r="AW2" s="61"/>
      <c r="AX2" s="58"/>
      <c r="AY2" s="65" t="s">
        <v>10</v>
      </c>
      <c r="AZ2" s="59"/>
      <c r="BA2" s="59"/>
      <c r="BB2" s="59"/>
      <c r="BC2" s="66" t="s">
        <v>11</v>
      </c>
      <c r="BD2" s="67"/>
      <c r="BE2" s="67"/>
      <c r="BF2" s="67"/>
      <c r="BG2" s="68"/>
    </row>
    <row r="3" spans="1:59" s="1" customFormat="1" ht="26.25" customHeight="1">
      <c r="A3" s="37" t="s">
        <v>36</v>
      </c>
      <c r="B3" s="35"/>
      <c r="C3" s="355"/>
      <c r="D3" s="10" t="s">
        <v>18</v>
      </c>
      <c r="E3" s="11" t="s">
        <v>19</v>
      </c>
      <c r="F3" s="12" t="s">
        <v>20</v>
      </c>
      <c r="G3" s="69">
        <v>1</v>
      </c>
      <c r="H3" s="70">
        <v>2</v>
      </c>
      <c r="I3" s="70">
        <v>3</v>
      </c>
      <c r="J3" s="70">
        <v>4</v>
      </c>
      <c r="K3" s="70">
        <v>5</v>
      </c>
      <c r="L3" s="70">
        <v>6</v>
      </c>
      <c r="M3" s="70">
        <v>7</v>
      </c>
      <c r="N3" s="70">
        <v>8</v>
      </c>
      <c r="O3" s="70">
        <v>9</v>
      </c>
      <c r="P3" s="70">
        <v>10</v>
      </c>
      <c r="Q3" s="70">
        <v>11</v>
      </c>
      <c r="R3" s="71">
        <v>12</v>
      </c>
      <c r="S3" s="72">
        <v>13</v>
      </c>
      <c r="T3" s="73">
        <v>14</v>
      </c>
      <c r="U3" s="70">
        <v>15</v>
      </c>
      <c r="V3" s="70">
        <v>16</v>
      </c>
      <c r="W3" s="70">
        <v>17</v>
      </c>
      <c r="X3" s="70">
        <v>18</v>
      </c>
      <c r="Y3" s="70">
        <v>19</v>
      </c>
      <c r="Z3" s="70">
        <v>20</v>
      </c>
      <c r="AA3" s="70">
        <v>21</v>
      </c>
      <c r="AB3" s="70">
        <v>22</v>
      </c>
      <c r="AC3" s="70">
        <v>23</v>
      </c>
      <c r="AD3" s="70">
        <v>24</v>
      </c>
      <c r="AE3" s="71">
        <v>25</v>
      </c>
      <c r="AF3" s="72">
        <v>26</v>
      </c>
      <c r="AG3" s="73">
        <v>27</v>
      </c>
      <c r="AH3" s="70">
        <v>28</v>
      </c>
      <c r="AI3" s="70">
        <v>29</v>
      </c>
      <c r="AJ3" s="70">
        <v>30</v>
      </c>
      <c r="AK3" s="70">
        <v>31</v>
      </c>
      <c r="AL3" s="70">
        <v>32</v>
      </c>
      <c r="AM3" s="70">
        <v>33</v>
      </c>
      <c r="AN3" s="74">
        <v>34</v>
      </c>
      <c r="AO3" s="70">
        <v>35</v>
      </c>
      <c r="AP3" s="71">
        <v>36</v>
      </c>
      <c r="AQ3" s="75">
        <v>37</v>
      </c>
      <c r="AR3" s="75">
        <v>38</v>
      </c>
      <c r="AS3" s="75">
        <v>39</v>
      </c>
      <c r="AT3" s="72">
        <v>40</v>
      </c>
      <c r="AU3" s="73">
        <v>41</v>
      </c>
      <c r="AV3" s="70">
        <v>42</v>
      </c>
      <c r="AW3" s="70">
        <v>43</v>
      </c>
      <c r="AX3" s="70">
        <v>44</v>
      </c>
      <c r="AY3" s="70">
        <v>45</v>
      </c>
      <c r="AZ3" s="70">
        <v>46</v>
      </c>
      <c r="BA3" s="70">
        <v>47</v>
      </c>
      <c r="BB3" s="70">
        <v>48</v>
      </c>
      <c r="BC3" s="70">
        <v>49</v>
      </c>
      <c r="BD3" s="70">
        <v>50</v>
      </c>
      <c r="BE3" s="70">
        <v>51</v>
      </c>
      <c r="BF3" s="70">
        <v>52</v>
      </c>
      <c r="BG3" s="76">
        <v>53</v>
      </c>
    </row>
    <row r="4" spans="1:59" s="1" customFormat="1" ht="26.25" customHeight="1" thickBot="1">
      <c r="A4" s="38" t="e">
        <f>#REF!</f>
        <v>#REF!</v>
      </c>
      <c r="B4" s="35"/>
      <c r="C4" s="356"/>
      <c r="D4" s="13" t="s">
        <v>21</v>
      </c>
      <c r="E4" s="14" t="s">
        <v>22</v>
      </c>
      <c r="F4" s="15" t="s">
        <v>23</v>
      </c>
      <c r="G4" s="77">
        <f>Conformado!G4</f>
        <v>42370</v>
      </c>
      <c r="H4" s="78">
        <f>Conformado!H4</f>
        <v>42377</v>
      </c>
      <c r="I4" s="78">
        <f>Conformado!I4</f>
        <v>42384</v>
      </c>
      <c r="J4" s="78">
        <f>Conformado!J4</f>
        <v>42391</v>
      </c>
      <c r="K4" s="78">
        <f>Conformado!K4</f>
        <v>42398</v>
      </c>
      <c r="L4" s="78">
        <f>Conformado!L4</f>
        <v>42405</v>
      </c>
      <c r="M4" s="78">
        <f>Conformado!M4</f>
        <v>42412</v>
      </c>
      <c r="N4" s="78">
        <f>Conformado!N4</f>
        <v>42419</v>
      </c>
      <c r="O4" s="79">
        <f>Conformado!O4</f>
        <v>42426</v>
      </c>
      <c r="P4" s="78">
        <f>Conformado!P4</f>
        <v>42433</v>
      </c>
      <c r="Q4" s="78">
        <f>Conformado!Q4</f>
        <v>42440</v>
      </c>
      <c r="R4" s="78">
        <f>Conformado!R4</f>
        <v>42447</v>
      </c>
      <c r="S4" s="80">
        <f>Conformado!S4</f>
        <v>42454</v>
      </c>
      <c r="T4" s="77">
        <f>Conformado!T4</f>
        <v>42461</v>
      </c>
      <c r="U4" s="78">
        <f>Conformado!U4</f>
        <v>42468</v>
      </c>
      <c r="V4" s="78">
        <f>Conformado!V4</f>
        <v>42475</v>
      </c>
      <c r="W4" s="78">
        <f>Conformado!W4</f>
        <v>42482</v>
      </c>
      <c r="X4" s="78">
        <f>Conformado!X4</f>
        <v>42489</v>
      </c>
      <c r="Y4" s="78">
        <f>Conformado!Y4</f>
        <v>42496</v>
      </c>
      <c r="Z4" s="78">
        <f>Conformado!Z4</f>
        <v>42503</v>
      </c>
      <c r="AA4" s="78">
        <f>Conformado!AA4</f>
        <v>42510</v>
      </c>
      <c r="AB4" s="78">
        <f>Conformado!AB4</f>
        <v>42517</v>
      </c>
      <c r="AC4" s="79">
        <f>Conformado!AC4</f>
        <v>42528</v>
      </c>
      <c r="AD4" s="78">
        <f>Conformado!AD4</f>
        <v>42531</v>
      </c>
      <c r="AE4" s="78">
        <f>Conformado!AE4</f>
        <v>42538</v>
      </c>
      <c r="AF4" s="80">
        <f>Conformado!AF4</f>
        <v>42545</v>
      </c>
      <c r="AG4" s="77">
        <f>Conformado!AG4</f>
        <v>42552</v>
      </c>
      <c r="AH4" s="78">
        <f>Conformado!AH4</f>
        <v>42559</v>
      </c>
      <c r="AI4" s="78">
        <f>Conformado!AI4</f>
        <v>42566</v>
      </c>
      <c r="AJ4" s="78">
        <f>Conformado!AJ4</f>
        <v>42573</v>
      </c>
      <c r="AK4" s="78">
        <f>Conformado!AK4</f>
        <v>42580</v>
      </c>
      <c r="AL4" s="78">
        <f>Conformado!AL4</f>
        <v>42587</v>
      </c>
      <c r="AM4" s="78">
        <f>Conformado!AM4</f>
        <v>42594</v>
      </c>
      <c r="AN4" s="78">
        <f>Conformado!AN4</f>
        <v>42601</v>
      </c>
      <c r="AO4" s="78">
        <f>Conformado!AO4</f>
        <v>42608</v>
      </c>
      <c r="AP4" s="81">
        <f>Conformado!AP4</f>
        <v>42615</v>
      </c>
      <c r="AQ4" s="82">
        <f>Conformado!AQ4</f>
        <v>42622</v>
      </c>
      <c r="AR4" s="82">
        <f>Conformado!AR4</f>
        <v>42629</v>
      </c>
      <c r="AS4" s="82">
        <f>Conformado!AS4</f>
        <v>42636</v>
      </c>
      <c r="AT4" s="83">
        <f>Conformado!AT4</f>
        <v>42643</v>
      </c>
      <c r="AU4" s="79">
        <f>Conformado!AU4</f>
        <v>42650</v>
      </c>
      <c r="AV4" s="78">
        <f>Conformado!AV4</f>
        <v>42657</v>
      </c>
      <c r="AW4" s="78">
        <f>Conformado!AW4</f>
        <v>42664</v>
      </c>
      <c r="AX4" s="78">
        <f>Conformado!AX4</f>
        <v>42305</v>
      </c>
      <c r="AY4" s="78">
        <f>Conformado!AY4</f>
        <v>42678</v>
      </c>
      <c r="AZ4" s="78">
        <f>Conformado!AZ4</f>
        <v>42685</v>
      </c>
      <c r="BA4" s="78">
        <f>Conformado!BA4</f>
        <v>42692</v>
      </c>
      <c r="BB4" s="78">
        <f>Conformado!BB4</f>
        <v>42699</v>
      </c>
      <c r="BC4" s="78">
        <f>Conformado!BC4</f>
        <v>42706</v>
      </c>
      <c r="BD4" s="78">
        <f>Conformado!BD4</f>
        <v>42347</v>
      </c>
      <c r="BE4" s="78">
        <f>Conformado!BE4</f>
        <v>42720</v>
      </c>
      <c r="BF4" s="78">
        <f>Conformado!BF4</f>
        <v>42728</v>
      </c>
      <c r="BG4" s="80">
        <f>Conformado!BG4</f>
        <v>42735</v>
      </c>
    </row>
    <row r="5" spans="1:59" s="52" customFormat="1" ht="15" thickBot="1">
      <c r="A5" s="86" t="s">
        <v>24</v>
      </c>
      <c r="B5" s="87" t="s">
        <v>39</v>
      </c>
      <c r="C5" s="88" t="s">
        <v>40</v>
      </c>
      <c r="D5" s="89" t="s">
        <v>25</v>
      </c>
      <c r="E5" s="115" t="s">
        <v>26</v>
      </c>
      <c r="F5" s="88" t="s">
        <v>27</v>
      </c>
      <c r="G5" s="90"/>
      <c r="H5" s="91"/>
      <c r="I5" s="91"/>
      <c r="J5" s="91"/>
      <c r="K5" s="91"/>
      <c r="L5" s="91"/>
      <c r="M5" s="91"/>
      <c r="N5" s="91"/>
      <c r="O5" s="91"/>
      <c r="P5" s="91"/>
      <c r="Q5" s="91"/>
      <c r="R5" s="92"/>
      <c r="S5" s="93"/>
      <c r="T5" s="91"/>
      <c r="U5" s="91"/>
      <c r="V5" s="91"/>
      <c r="W5" s="91"/>
      <c r="X5" s="91"/>
      <c r="Y5" s="91"/>
      <c r="Z5" s="91"/>
      <c r="AA5" s="91"/>
      <c r="AB5" s="91"/>
      <c r="AC5" s="91"/>
      <c r="AD5" s="91"/>
      <c r="AE5" s="92"/>
      <c r="AF5" s="93"/>
      <c r="AG5" s="91"/>
      <c r="AH5" s="91"/>
      <c r="AI5" s="91"/>
      <c r="AJ5" s="91"/>
      <c r="AK5" s="91"/>
      <c r="AL5" s="91"/>
      <c r="AM5" s="91"/>
      <c r="AN5" s="91"/>
      <c r="AO5" s="91"/>
      <c r="AP5" s="91"/>
      <c r="AQ5" s="91"/>
      <c r="AR5" s="91"/>
      <c r="AS5" s="91"/>
      <c r="AT5" s="94"/>
      <c r="AU5" s="91"/>
      <c r="AV5" s="91"/>
      <c r="AW5" s="91"/>
      <c r="AX5" s="91"/>
      <c r="AY5" s="91"/>
      <c r="AZ5" s="91"/>
      <c r="BA5" s="91"/>
      <c r="BB5" s="91"/>
      <c r="BC5" s="91"/>
      <c r="BD5" s="91"/>
      <c r="BE5" s="91"/>
      <c r="BF5" s="91"/>
      <c r="BG5" s="94"/>
    </row>
    <row r="6" spans="1:59" s="28" customFormat="1" ht="10" customHeight="1">
      <c r="A6" s="333">
        <v>1</v>
      </c>
      <c r="B6" s="357" t="s">
        <v>76</v>
      </c>
      <c r="C6" s="358" t="s">
        <v>43</v>
      </c>
      <c r="D6" s="344" t="s">
        <v>69</v>
      </c>
      <c r="E6" s="339" t="s">
        <v>155</v>
      </c>
      <c r="F6" s="340" t="s">
        <v>103</v>
      </c>
      <c r="G6" s="29"/>
      <c r="H6" s="30"/>
      <c r="I6" s="30"/>
      <c r="J6" s="30"/>
      <c r="K6" s="31">
        <v>1</v>
      </c>
      <c r="L6" s="32"/>
      <c r="M6" s="30"/>
      <c r="N6" s="30"/>
      <c r="O6" s="31">
        <v>1</v>
      </c>
      <c r="P6" s="33"/>
      <c r="Q6" s="30"/>
      <c r="R6" s="30"/>
      <c r="S6" s="34">
        <v>1</v>
      </c>
      <c r="T6" s="53"/>
      <c r="U6" s="54"/>
      <c r="V6" s="54">
        <v>1</v>
      </c>
      <c r="W6" s="54"/>
      <c r="X6" s="55"/>
      <c r="Y6" s="33"/>
      <c r="Z6" s="30"/>
      <c r="AA6" s="30">
        <v>1</v>
      </c>
      <c r="AB6" s="31"/>
      <c r="AC6" s="33"/>
      <c r="AD6" s="30"/>
      <c r="AE6" s="30"/>
      <c r="AF6" s="34"/>
      <c r="AG6" s="29"/>
      <c r="AH6" s="30"/>
      <c r="AI6" s="30"/>
      <c r="AJ6" s="30"/>
      <c r="AK6" s="31"/>
      <c r="AL6" s="33"/>
      <c r="AM6" s="30"/>
      <c r="AN6" s="30"/>
      <c r="AO6" s="31"/>
      <c r="AP6" s="84"/>
      <c r="AQ6" s="54"/>
      <c r="AR6" s="54"/>
      <c r="AS6" s="54"/>
      <c r="AT6" s="85"/>
      <c r="AU6" s="33"/>
      <c r="AV6" s="30"/>
      <c r="AW6" s="30"/>
      <c r="AX6" s="31"/>
      <c r="AY6" s="33"/>
      <c r="AZ6" s="30"/>
      <c r="BA6" s="30"/>
      <c r="BB6" s="31"/>
      <c r="BC6" s="84"/>
      <c r="BD6" s="54"/>
      <c r="BE6" s="54"/>
      <c r="BF6" s="54"/>
      <c r="BG6" s="85"/>
    </row>
    <row r="7" spans="1:59" s="28" customFormat="1" ht="20.149999999999999" customHeight="1">
      <c r="A7" s="333"/>
      <c r="B7" s="346"/>
      <c r="C7" s="342"/>
      <c r="D7" s="344"/>
      <c r="E7" s="339"/>
      <c r="F7" s="340"/>
      <c r="G7" s="22"/>
      <c r="H7" s="23"/>
      <c r="I7" s="23"/>
      <c r="J7" s="23"/>
      <c r="K7" s="24">
        <v>2</v>
      </c>
      <c r="L7" s="25"/>
      <c r="M7" s="23"/>
      <c r="N7" s="23"/>
      <c r="O7" s="24">
        <v>2</v>
      </c>
      <c r="P7" s="26"/>
      <c r="Q7" s="23"/>
      <c r="R7" s="23"/>
      <c r="S7" s="27">
        <v>2</v>
      </c>
      <c r="T7" s="22"/>
      <c r="U7" s="23"/>
      <c r="V7" s="23"/>
      <c r="W7" s="23"/>
      <c r="X7" s="24"/>
      <c r="Y7" s="26"/>
      <c r="Z7" s="23"/>
      <c r="AA7" s="23"/>
      <c r="AB7" s="24"/>
      <c r="AC7" s="26"/>
      <c r="AD7" s="23"/>
      <c r="AE7" s="23"/>
      <c r="AF7" s="27"/>
      <c r="AG7" s="22"/>
      <c r="AH7" s="23"/>
      <c r="AI7" s="23"/>
      <c r="AJ7" s="23"/>
      <c r="AK7" s="24"/>
      <c r="AL7" s="26"/>
      <c r="AM7" s="23"/>
      <c r="AN7" s="23"/>
      <c r="AO7" s="24"/>
      <c r="AP7" s="25"/>
      <c r="AQ7" s="23"/>
      <c r="AR7" s="23"/>
      <c r="AS7" s="23"/>
      <c r="AT7" s="27"/>
      <c r="AU7" s="26"/>
      <c r="AV7" s="23"/>
      <c r="AW7" s="23"/>
      <c r="AX7" s="24"/>
      <c r="AY7" s="26"/>
      <c r="AZ7" s="23"/>
      <c r="BA7" s="23"/>
      <c r="BB7" s="24"/>
      <c r="BC7" s="25"/>
      <c r="BD7" s="23"/>
      <c r="BE7" s="23"/>
      <c r="BF7" s="23"/>
      <c r="BG7" s="27"/>
    </row>
    <row r="8" spans="1:59" s="28" customFormat="1" ht="10" customHeight="1">
      <c r="A8" s="333">
        <v>2</v>
      </c>
      <c r="B8" s="346"/>
      <c r="C8" s="342" t="s">
        <v>44</v>
      </c>
      <c r="D8" s="353" t="s">
        <v>65</v>
      </c>
      <c r="E8" s="339" t="s">
        <v>155</v>
      </c>
      <c r="F8" s="340" t="s">
        <v>104</v>
      </c>
      <c r="G8" s="29"/>
      <c r="H8" s="30"/>
      <c r="I8" s="30"/>
      <c r="J8" s="30"/>
      <c r="K8" s="31"/>
      <c r="L8" s="32"/>
      <c r="M8" s="30"/>
      <c r="N8" s="30"/>
      <c r="O8" s="31"/>
      <c r="P8" s="33"/>
      <c r="Q8" s="30"/>
      <c r="R8" s="30"/>
      <c r="S8" s="34">
        <v>1</v>
      </c>
      <c r="T8" s="29"/>
      <c r="U8" s="30"/>
      <c r="V8" s="30"/>
      <c r="W8" s="30"/>
      <c r="X8" s="31">
        <v>1</v>
      </c>
      <c r="Y8" s="33"/>
      <c r="Z8" s="30"/>
      <c r="AA8" s="30"/>
      <c r="AB8" s="31">
        <v>1</v>
      </c>
      <c r="AC8" s="33"/>
      <c r="AD8" s="30"/>
      <c r="AE8" s="30"/>
      <c r="AF8" s="34">
        <v>1</v>
      </c>
      <c r="AG8" s="29"/>
      <c r="AH8" s="30"/>
      <c r="AI8" s="30"/>
      <c r="AJ8" s="30"/>
      <c r="AK8" s="31">
        <v>1</v>
      </c>
      <c r="AL8" s="33"/>
      <c r="AM8" s="30"/>
      <c r="AN8" s="30"/>
      <c r="AO8" s="31">
        <v>1</v>
      </c>
      <c r="AP8" s="32"/>
      <c r="AQ8" s="30"/>
      <c r="AR8" s="30"/>
      <c r="AS8" s="30"/>
      <c r="AT8" s="34">
        <v>1</v>
      </c>
      <c r="AU8" s="33"/>
      <c r="AV8" s="30"/>
      <c r="AW8" s="30"/>
      <c r="AX8" s="31">
        <v>1</v>
      </c>
      <c r="AY8" s="33"/>
      <c r="AZ8" s="30"/>
      <c r="BA8" s="30"/>
      <c r="BB8" s="31">
        <v>1</v>
      </c>
      <c r="BC8" s="32"/>
      <c r="BD8" s="30"/>
      <c r="BE8" s="30"/>
      <c r="BF8" s="30"/>
      <c r="BG8" s="34">
        <v>1</v>
      </c>
    </row>
    <row r="9" spans="1:59" s="28" customFormat="1" ht="20.149999999999999" customHeight="1">
      <c r="A9" s="333"/>
      <c r="B9" s="346"/>
      <c r="C9" s="342"/>
      <c r="D9" s="353"/>
      <c r="E9" s="339"/>
      <c r="F9" s="340"/>
      <c r="G9" s="22"/>
      <c r="H9" s="23"/>
      <c r="I9" s="23"/>
      <c r="J9" s="23"/>
      <c r="K9" s="24"/>
      <c r="L9" s="25"/>
      <c r="M9" s="23"/>
      <c r="N9" s="23"/>
      <c r="O9" s="24"/>
      <c r="P9" s="26"/>
      <c r="Q9" s="23"/>
      <c r="R9" s="23"/>
      <c r="S9" s="27">
        <v>2</v>
      </c>
      <c r="T9" s="22"/>
      <c r="U9" s="23"/>
      <c r="V9" s="23"/>
      <c r="W9" s="23"/>
      <c r="X9" s="24"/>
      <c r="Y9" s="26"/>
      <c r="Z9" s="23"/>
      <c r="AA9" s="23"/>
      <c r="AB9" s="24"/>
      <c r="AC9" s="26"/>
      <c r="AD9" s="23"/>
      <c r="AE9" s="23"/>
      <c r="AF9" s="27"/>
      <c r="AG9" s="22"/>
      <c r="AH9" s="23"/>
      <c r="AI9" s="23"/>
      <c r="AJ9" s="23"/>
      <c r="AK9" s="24"/>
      <c r="AL9" s="26"/>
      <c r="AM9" s="23"/>
      <c r="AN9" s="23"/>
      <c r="AO9" s="24"/>
      <c r="AP9" s="25"/>
      <c r="AQ9" s="23"/>
      <c r="AR9" s="23"/>
      <c r="AS9" s="23"/>
      <c r="AT9" s="27"/>
      <c r="AU9" s="26"/>
      <c r="AV9" s="23"/>
      <c r="AW9" s="23"/>
      <c r="AX9" s="24"/>
      <c r="AY9" s="26"/>
      <c r="AZ9" s="23"/>
      <c r="BA9" s="23"/>
      <c r="BB9" s="24"/>
      <c r="BC9" s="25"/>
      <c r="BD9" s="23"/>
      <c r="BE9" s="23"/>
      <c r="BF9" s="23"/>
      <c r="BG9" s="27"/>
    </row>
    <row r="10" spans="1:59" s="28" customFormat="1" ht="10" customHeight="1">
      <c r="A10" s="333">
        <v>3</v>
      </c>
      <c r="B10" s="346"/>
      <c r="C10" s="342" t="s">
        <v>136</v>
      </c>
      <c r="D10" s="353" t="s">
        <v>134</v>
      </c>
      <c r="E10" s="339" t="s">
        <v>155</v>
      </c>
      <c r="F10" s="340" t="s">
        <v>137</v>
      </c>
      <c r="G10" s="29"/>
      <c r="H10" s="30"/>
      <c r="I10" s="30"/>
      <c r="J10" s="30"/>
      <c r="K10" s="31">
        <v>1</v>
      </c>
      <c r="L10" s="32"/>
      <c r="M10" s="30"/>
      <c r="N10" s="30"/>
      <c r="O10" s="31">
        <v>1</v>
      </c>
      <c r="P10" s="33"/>
      <c r="Q10" s="30"/>
      <c r="R10" s="30"/>
      <c r="S10" s="34">
        <v>1</v>
      </c>
      <c r="T10" s="29"/>
      <c r="U10" s="30"/>
      <c r="V10" s="30"/>
      <c r="W10" s="30"/>
      <c r="X10" s="31">
        <v>1</v>
      </c>
      <c r="Y10" s="33"/>
      <c r="Z10" s="30"/>
      <c r="AA10" s="30"/>
      <c r="AB10" s="31">
        <v>1</v>
      </c>
      <c r="AC10" s="33"/>
      <c r="AD10" s="30"/>
      <c r="AE10" s="30"/>
      <c r="AF10" s="34">
        <v>1</v>
      </c>
      <c r="AG10" s="29"/>
      <c r="AH10" s="30"/>
      <c r="AI10" s="30"/>
      <c r="AJ10" s="30"/>
      <c r="AK10" s="31">
        <v>1</v>
      </c>
      <c r="AL10" s="33"/>
      <c r="AM10" s="30"/>
      <c r="AN10" s="30"/>
      <c r="AO10" s="31">
        <v>1</v>
      </c>
      <c r="AP10" s="32"/>
      <c r="AQ10" s="30"/>
      <c r="AR10" s="30"/>
      <c r="AS10" s="30"/>
      <c r="AT10" s="34">
        <v>1</v>
      </c>
      <c r="AU10" s="33"/>
      <c r="AV10" s="30"/>
      <c r="AW10" s="30"/>
      <c r="AX10" s="31">
        <v>1</v>
      </c>
      <c r="AY10" s="33"/>
      <c r="AZ10" s="30"/>
      <c r="BA10" s="30"/>
      <c r="BB10" s="31">
        <v>1</v>
      </c>
      <c r="BC10" s="32"/>
      <c r="BD10" s="30"/>
      <c r="BE10" s="30"/>
      <c r="BF10" s="30"/>
      <c r="BG10" s="34">
        <v>1</v>
      </c>
    </row>
    <row r="11" spans="1:59" s="28" customFormat="1" ht="20.149999999999999" customHeight="1">
      <c r="A11" s="333"/>
      <c r="B11" s="346"/>
      <c r="C11" s="342"/>
      <c r="D11" s="353"/>
      <c r="E11" s="339"/>
      <c r="F11" s="340"/>
      <c r="G11" s="22"/>
      <c r="H11" s="23"/>
      <c r="I11" s="23"/>
      <c r="J11" s="23"/>
      <c r="K11" s="24">
        <v>2</v>
      </c>
      <c r="L11" s="25"/>
      <c r="M11" s="23"/>
      <c r="N11" s="23"/>
      <c r="O11" s="24">
        <v>2</v>
      </c>
      <c r="P11" s="26"/>
      <c r="Q11" s="23"/>
      <c r="R11" s="23"/>
      <c r="S11" s="27">
        <v>2</v>
      </c>
      <c r="T11" s="22"/>
      <c r="U11" s="23"/>
      <c r="V11" s="23"/>
      <c r="W11" s="23"/>
      <c r="X11" s="24"/>
      <c r="Y11" s="26"/>
      <c r="Z11" s="23"/>
      <c r="AA11" s="23"/>
      <c r="AB11" s="24"/>
      <c r="AC11" s="26"/>
      <c r="AD11" s="23"/>
      <c r="AE11" s="23"/>
      <c r="AF11" s="27"/>
      <c r="AG11" s="22"/>
      <c r="AH11" s="23"/>
      <c r="AI11" s="23"/>
      <c r="AJ11" s="23"/>
      <c r="AK11" s="24"/>
      <c r="AL11" s="26"/>
      <c r="AM11" s="23"/>
      <c r="AN11" s="23"/>
      <c r="AO11" s="24"/>
      <c r="AP11" s="25"/>
      <c r="AQ11" s="23"/>
      <c r="AR11" s="23"/>
      <c r="AS11" s="23"/>
      <c r="AT11" s="27"/>
      <c r="AU11" s="26"/>
      <c r="AV11" s="23"/>
      <c r="AW11" s="23"/>
      <c r="AX11" s="24"/>
      <c r="AY11" s="26"/>
      <c r="AZ11" s="23"/>
      <c r="BA11" s="23"/>
      <c r="BB11" s="24"/>
      <c r="BC11" s="25"/>
      <c r="BD11" s="23"/>
      <c r="BE11" s="23"/>
      <c r="BF11" s="23"/>
      <c r="BG11" s="27"/>
    </row>
    <row r="12" spans="1:59" s="28" customFormat="1" ht="10" customHeight="1">
      <c r="A12" s="333">
        <v>4</v>
      </c>
      <c r="B12" s="346"/>
      <c r="C12" s="342" t="s">
        <v>45</v>
      </c>
      <c r="D12" s="353" t="s">
        <v>135</v>
      </c>
      <c r="E12" s="339" t="s">
        <v>155</v>
      </c>
      <c r="F12" s="340" t="s">
        <v>138</v>
      </c>
      <c r="G12" s="29"/>
      <c r="H12" s="30"/>
      <c r="I12" s="30"/>
      <c r="J12" s="30"/>
      <c r="K12" s="31">
        <v>1</v>
      </c>
      <c r="L12" s="32"/>
      <c r="M12" s="30"/>
      <c r="N12" s="30"/>
      <c r="O12" s="31">
        <v>1</v>
      </c>
      <c r="P12" s="33"/>
      <c r="Q12" s="30"/>
      <c r="R12" s="30"/>
      <c r="S12" s="34">
        <v>1</v>
      </c>
      <c r="T12" s="29"/>
      <c r="U12" s="30"/>
      <c r="V12" s="30"/>
      <c r="W12" s="30"/>
      <c r="X12" s="31">
        <v>1</v>
      </c>
      <c r="Y12" s="33"/>
      <c r="Z12" s="30"/>
      <c r="AA12" s="30"/>
      <c r="AB12" s="31">
        <v>1</v>
      </c>
      <c r="AC12" s="33"/>
      <c r="AD12" s="30"/>
      <c r="AE12" s="30"/>
      <c r="AF12" s="34">
        <v>1</v>
      </c>
      <c r="AG12" s="29"/>
      <c r="AH12" s="30"/>
      <c r="AI12" s="30"/>
      <c r="AJ12" s="30"/>
      <c r="AK12" s="31">
        <v>1</v>
      </c>
      <c r="AL12" s="33"/>
      <c r="AM12" s="30"/>
      <c r="AN12" s="30"/>
      <c r="AO12" s="31">
        <v>1</v>
      </c>
      <c r="AP12" s="32"/>
      <c r="AQ12" s="30"/>
      <c r="AR12" s="30"/>
      <c r="AS12" s="30"/>
      <c r="AT12" s="34">
        <v>1</v>
      </c>
      <c r="AU12" s="33"/>
      <c r="AV12" s="30"/>
      <c r="AW12" s="30"/>
      <c r="AX12" s="31">
        <v>1</v>
      </c>
      <c r="AY12" s="33"/>
      <c r="AZ12" s="30"/>
      <c r="BA12" s="30"/>
      <c r="BB12" s="31">
        <v>1</v>
      </c>
      <c r="BC12" s="32"/>
      <c r="BD12" s="30"/>
      <c r="BE12" s="30"/>
      <c r="BF12" s="30"/>
      <c r="BG12" s="34">
        <v>1</v>
      </c>
    </row>
    <row r="13" spans="1:59" s="28" customFormat="1" ht="45" customHeight="1">
      <c r="A13" s="333"/>
      <c r="B13" s="335"/>
      <c r="C13" s="342"/>
      <c r="D13" s="353"/>
      <c r="E13" s="339"/>
      <c r="F13" s="340"/>
      <c r="G13" s="22"/>
      <c r="H13" s="23"/>
      <c r="I13" s="23"/>
      <c r="J13" s="23"/>
      <c r="K13" s="24">
        <v>3</v>
      </c>
      <c r="L13" s="25"/>
      <c r="M13" s="23"/>
      <c r="N13" s="23"/>
      <c r="O13" s="24">
        <v>3</v>
      </c>
      <c r="P13" s="26"/>
      <c r="Q13" s="23"/>
      <c r="R13" s="23"/>
      <c r="S13" s="27">
        <v>2</v>
      </c>
      <c r="T13" s="22"/>
      <c r="U13" s="23"/>
      <c r="V13" s="23"/>
      <c r="W13" s="23"/>
      <c r="X13" s="24"/>
      <c r="Y13" s="26"/>
      <c r="Z13" s="23"/>
      <c r="AA13" s="23"/>
      <c r="AB13" s="24"/>
      <c r="AC13" s="26"/>
      <c r="AD13" s="23"/>
      <c r="AE13" s="23"/>
      <c r="AF13" s="27"/>
      <c r="AG13" s="22"/>
      <c r="AH13" s="23"/>
      <c r="AI13" s="23"/>
      <c r="AJ13" s="23"/>
      <c r="AK13" s="24"/>
      <c r="AL13" s="26"/>
      <c r="AM13" s="23"/>
      <c r="AN13" s="23"/>
      <c r="AO13" s="24"/>
      <c r="AP13" s="25"/>
      <c r="AQ13" s="23"/>
      <c r="AR13" s="23"/>
      <c r="AS13" s="23"/>
      <c r="AT13" s="27"/>
      <c r="AU13" s="26"/>
      <c r="AV13" s="23"/>
      <c r="AW13" s="23"/>
      <c r="AX13" s="24"/>
      <c r="AY13" s="26"/>
      <c r="AZ13" s="23"/>
      <c r="BA13" s="23"/>
      <c r="BB13" s="24"/>
      <c r="BC13" s="25"/>
      <c r="BD13" s="23"/>
      <c r="BE13" s="23"/>
      <c r="BF13" s="23"/>
      <c r="BG13" s="27"/>
    </row>
    <row r="14" spans="1:59" s="28" customFormat="1" ht="10" customHeight="1">
      <c r="A14" s="333">
        <v>5</v>
      </c>
      <c r="B14" s="334" t="s">
        <v>46</v>
      </c>
      <c r="C14" s="351" t="s">
        <v>77</v>
      </c>
      <c r="D14" s="338" t="s">
        <v>139</v>
      </c>
      <c r="E14" s="339" t="s">
        <v>155</v>
      </c>
      <c r="F14" s="340" t="s">
        <v>140</v>
      </c>
      <c r="G14" s="29"/>
      <c r="H14" s="30"/>
      <c r="I14" s="30"/>
      <c r="J14" s="30"/>
      <c r="K14" s="31"/>
      <c r="L14" s="32"/>
      <c r="M14" s="30"/>
      <c r="N14" s="30"/>
      <c r="O14" s="31"/>
      <c r="P14" s="33"/>
      <c r="Q14" s="30"/>
      <c r="R14" s="30"/>
      <c r="S14" s="34"/>
      <c r="T14" s="29"/>
      <c r="U14" s="30"/>
      <c r="V14" s="30"/>
      <c r="W14" s="30"/>
      <c r="X14" s="31">
        <v>1</v>
      </c>
      <c r="Y14" s="33"/>
      <c r="Z14" s="30"/>
      <c r="AA14" s="30"/>
      <c r="AB14" s="31">
        <v>1</v>
      </c>
      <c r="AC14" s="33"/>
      <c r="AD14" s="30"/>
      <c r="AE14" s="30"/>
      <c r="AF14" s="34">
        <v>1</v>
      </c>
      <c r="AG14" s="29"/>
      <c r="AH14" s="30"/>
      <c r="AI14" s="30"/>
      <c r="AJ14" s="30"/>
      <c r="AK14" s="31">
        <v>1</v>
      </c>
      <c r="AL14" s="33"/>
      <c r="AM14" s="30"/>
      <c r="AN14" s="30"/>
      <c r="AO14" s="31">
        <v>1</v>
      </c>
      <c r="AP14" s="32"/>
      <c r="AQ14" s="30"/>
      <c r="AR14" s="30"/>
      <c r="AS14" s="30"/>
      <c r="AT14" s="34">
        <v>1</v>
      </c>
      <c r="AU14" s="33"/>
      <c r="AV14" s="30"/>
      <c r="AW14" s="30"/>
      <c r="AX14" s="31">
        <v>1</v>
      </c>
      <c r="AY14" s="33"/>
      <c r="AZ14" s="30"/>
      <c r="BA14" s="30"/>
      <c r="BB14" s="31">
        <v>1</v>
      </c>
      <c r="BC14" s="32"/>
      <c r="BD14" s="30"/>
      <c r="BE14" s="30"/>
      <c r="BF14" s="30"/>
      <c r="BG14" s="34">
        <v>1</v>
      </c>
    </row>
    <row r="15" spans="1:59" s="28" customFormat="1" ht="127.5" customHeight="1">
      <c r="A15" s="333"/>
      <c r="B15" s="346"/>
      <c r="C15" s="352"/>
      <c r="D15" s="338"/>
      <c r="E15" s="339"/>
      <c r="F15" s="340"/>
      <c r="G15" s="22"/>
      <c r="H15" s="23"/>
      <c r="I15" s="23"/>
      <c r="J15" s="23"/>
      <c r="K15" s="24"/>
      <c r="L15" s="25"/>
      <c r="M15" s="23"/>
      <c r="N15" s="23"/>
      <c r="O15" s="24"/>
      <c r="P15" s="26"/>
      <c r="Q15" s="23"/>
      <c r="R15" s="23"/>
      <c r="S15" s="27"/>
      <c r="T15" s="22"/>
      <c r="U15" s="23"/>
      <c r="V15" s="23"/>
      <c r="W15" s="23"/>
      <c r="X15" s="24"/>
      <c r="Y15" s="26"/>
      <c r="Z15" s="23"/>
      <c r="AA15" s="23"/>
      <c r="AB15" s="24"/>
      <c r="AC15" s="26"/>
      <c r="AD15" s="23"/>
      <c r="AE15" s="23"/>
      <c r="AF15" s="27"/>
      <c r="AG15" s="22"/>
      <c r="AH15" s="23"/>
      <c r="AI15" s="23"/>
      <c r="AJ15" s="23"/>
      <c r="AK15" s="24"/>
      <c r="AL15" s="26"/>
      <c r="AM15" s="23"/>
      <c r="AN15" s="23"/>
      <c r="AO15" s="24"/>
      <c r="AP15" s="25"/>
      <c r="AQ15" s="23"/>
      <c r="AR15" s="23"/>
      <c r="AS15" s="23"/>
      <c r="AT15" s="27"/>
      <c r="AU15" s="26"/>
      <c r="AV15" s="23"/>
      <c r="AW15" s="23"/>
      <c r="AX15" s="24"/>
      <c r="AY15" s="26"/>
      <c r="AZ15" s="23"/>
      <c r="BA15" s="23"/>
      <c r="BB15" s="24"/>
      <c r="BC15" s="25"/>
      <c r="BD15" s="23"/>
      <c r="BE15" s="23"/>
      <c r="BF15" s="23"/>
      <c r="BG15" s="27"/>
    </row>
    <row r="16" spans="1:59" s="28" customFormat="1" ht="27" customHeight="1">
      <c r="A16" s="333">
        <v>6</v>
      </c>
      <c r="B16" s="346"/>
      <c r="C16" s="342" t="s">
        <v>47</v>
      </c>
      <c r="D16" s="338" t="s">
        <v>70</v>
      </c>
      <c r="E16" s="339" t="s">
        <v>155</v>
      </c>
      <c r="F16" s="340" t="s">
        <v>105</v>
      </c>
      <c r="G16" s="29"/>
      <c r="H16" s="30"/>
      <c r="I16" s="30"/>
      <c r="J16" s="30"/>
      <c r="K16" s="31">
        <v>1</v>
      </c>
      <c r="L16" s="32"/>
      <c r="M16" s="30"/>
      <c r="N16" s="30"/>
      <c r="O16" s="31">
        <v>1</v>
      </c>
      <c r="P16" s="33"/>
      <c r="Q16" s="30"/>
      <c r="R16" s="30"/>
      <c r="S16" s="34">
        <v>1</v>
      </c>
      <c r="T16" s="29"/>
      <c r="U16" s="30"/>
      <c r="V16" s="30"/>
      <c r="W16" s="30"/>
      <c r="X16" s="31">
        <v>1</v>
      </c>
      <c r="Y16" s="33"/>
      <c r="Z16" s="30"/>
      <c r="AA16" s="30"/>
      <c r="AB16" s="31">
        <v>1</v>
      </c>
      <c r="AC16" s="33"/>
      <c r="AD16" s="30"/>
      <c r="AE16" s="30"/>
      <c r="AF16" s="34">
        <v>1</v>
      </c>
      <c r="AG16" s="29"/>
      <c r="AH16" s="30"/>
      <c r="AI16" s="30"/>
      <c r="AJ16" s="30"/>
      <c r="AK16" s="31">
        <v>1</v>
      </c>
      <c r="AL16" s="33"/>
      <c r="AM16" s="30"/>
      <c r="AN16" s="30"/>
      <c r="AO16" s="31">
        <v>1</v>
      </c>
      <c r="AP16" s="32"/>
      <c r="AQ16" s="30"/>
      <c r="AR16" s="30"/>
      <c r="AS16" s="30"/>
      <c r="AT16" s="34">
        <v>1</v>
      </c>
      <c r="AU16" s="33"/>
      <c r="AV16" s="30"/>
      <c r="AW16" s="30"/>
      <c r="AX16" s="31">
        <v>1</v>
      </c>
      <c r="AY16" s="33"/>
      <c r="AZ16" s="30"/>
      <c r="BA16" s="30"/>
      <c r="BB16" s="31">
        <v>1</v>
      </c>
      <c r="BC16" s="32"/>
      <c r="BD16" s="30"/>
      <c r="BE16" s="30"/>
      <c r="BF16" s="30"/>
      <c r="BG16" s="34">
        <v>1</v>
      </c>
    </row>
    <row r="17" spans="1:59" s="28" customFormat="1" ht="65.25" customHeight="1">
      <c r="A17" s="333"/>
      <c r="B17" s="346"/>
      <c r="C17" s="342"/>
      <c r="D17" s="338"/>
      <c r="E17" s="339"/>
      <c r="F17" s="340"/>
      <c r="G17" s="22"/>
      <c r="H17" s="23"/>
      <c r="I17" s="23"/>
      <c r="J17" s="23"/>
      <c r="K17" s="24">
        <v>2</v>
      </c>
      <c r="L17" s="25"/>
      <c r="M17" s="23"/>
      <c r="N17" s="23"/>
      <c r="O17" s="24">
        <v>2</v>
      </c>
      <c r="P17" s="26"/>
      <c r="Q17" s="23"/>
      <c r="R17" s="23"/>
      <c r="S17" s="27">
        <v>2</v>
      </c>
      <c r="T17" s="22"/>
      <c r="U17" s="23"/>
      <c r="V17" s="23"/>
      <c r="W17" s="23"/>
      <c r="X17" s="24"/>
      <c r="Y17" s="26"/>
      <c r="Z17" s="23"/>
      <c r="AA17" s="23"/>
      <c r="AB17" s="24"/>
      <c r="AC17" s="26"/>
      <c r="AD17" s="23"/>
      <c r="AE17" s="23"/>
      <c r="AF17" s="27"/>
      <c r="AG17" s="22"/>
      <c r="AH17" s="23"/>
      <c r="AI17" s="23"/>
      <c r="AJ17" s="23"/>
      <c r="AK17" s="24"/>
      <c r="AL17" s="26"/>
      <c r="AM17" s="23"/>
      <c r="AN17" s="23"/>
      <c r="AO17" s="24"/>
      <c r="AP17" s="25"/>
      <c r="AQ17" s="23"/>
      <c r="AR17" s="23"/>
      <c r="AS17" s="23"/>
      <c r="AT17" s="27"/>
      <c r="AU17" s="26"/>
      <c r="AV17" s="23"/>
      <c r="AW17" s="23"/>
      <c r="AX17" s="24"/>
      <c r="AY17" s="26"/>
      <c r="AZ17" s="23"/>
      <c r="BA17" s="23"/>
      <c r="BB17" s="24"/>
      <c r="BC17" s="25"/>
      <c r="BD17" s="23"/>
      <c r="BE17" s="23"/>
      <c r="BF17" s="23"/>
      <c r="BG17" s="27"/>
    </row>
    <row r="18" spans="1:59" s="28" customFormat="1" ht="10" customHeight="1">
      <c r="A18" s="333">
        <v>7</v>
      </c>
      <c r="B18" s="346"/>
      <c r="C18" s="342" t="s">
        <v>48</v>
      </c>
      <c r="D18" s="338" t="s">
        <v>71</v>
      </c>
      <c r="E18" s="339" t="s">
        <v>155</v>
      </c>
      <c r="F18" s="340" t="s">
        <v>106</v>
      </c>
      <c r="G18" s="29"/>
      <c r="H18" s="30"/>
      <c r="I18" s="30"/>
      <c r="J18" s="30"/>
      <c r="K18" s="31">
        <v>1</v>
      </c>
      <c r="L18" s="32"/>
      <c r="M18" s="30"/>
      <c r="N18" s="30"/>
      <c r="O18" s="31">
        <v>1</v>
      </c>
      <c r="P18" s="33"/>
      <c r="Q18" s="30"/>
      <c r="R18" s="30"/>
      <c r="S18" s="34">
        <v>1</v>
      </c>
      <c r="T18" s="29"/>
      <c r="U18" s="30"/>
      <c r="V18" s="30">
        <v>1</v>
      </c>
      <c r="W18" s="30"/>
      <c r="X18" s="31"/>
      <c r="Y18" s="33">
        <v>1</v>
      </c>
      <c r="Z18" s="30"/>
      <c r="AA18" s="30"/>
      <c r="AB18" s="31"/>
      <c r="AC18" s="33">
        <v>1</v>
      </c>
      <c r="AD18" s="30"/>
      <c r="AE18" s="30"/>
      <c r="AF18" s="34"/>
      <c r="AG18" s="29">
        <v>1</v>
      </c>
      <c r="AH18" s="30"/>
      <c r="AI18" s="30"/>
      <c r="AJ18" s="30"/>
      <c r="AK18" s="31"/>
      <c r="AL18" s="33">
        <v>1</v>
      </c>
      <c r="AM18" s="30"/>
      <c r="AN18" s="30"/>
      <c r="AO18" s="31"/>
      <c r="AP18" s="32">
        <v>1</v>
      </c>
      <c r="AQ18" s="30"/>
      <c r="AR18" s="30"/>
      <c r="AS18" s="30"/>
      <c r="AT18" s="34"/>
      <c r="AU18" s="33">
        <v>1</v>
      </c>
      <c r="AV18" s="30"/>
      <c r="AW18" s="30"/>
      <c r="AX18" s="31"/>
      <c r="AY18" s="33">
        <v>1</v>
      </c>
      <c r="AZ18" s="30"/>
      <c r="BA18" s="30"/>
      <c r="BB18" s="31"/>
      <c r="BC18" s="32">
        <v>1</v>
      </c>
      <c r="BD18" s="30"/>
      <c r="BE18" s="30"/>
      <c r="BF18" s="30"/>
      <c r="BG18" s="34"/>
    </row>
    <row r="19" spans="1:59" s="28" customFormat="1" ht="48" customHeight="1">
      <c r="A19" s="333"/>
      <c r="B19" s="335"/>
      <c r="C19" s="342"/>
      <c r="D19" s="338"/>
      <c r="E19" s="339"/>
      <c r="F19" s="340"/>
      <c r="G19" s="22"/>
      <c r="H19" s="23"/>
      <c r="I19" s="23"/>
      <c r="J19" s="23"/>
      <c r="K19" s="24">
        <v>2</v>
      </c>
      <c r="L19" s="25"/>
      <c r="M19" s="23"/>
      <c r="N19" s="23"/>
      <c r="O19" s="24">
        <v>2</v>
      </c>
      <c r="P19" s="26"/>
      <c r="Q19" s="23"/>
      <c r="R19" s="23"/>
      <c r="S19" s="27">
        <v>2</v>
      </c>
      <c r="T19" s="22"/>
      <c r="U19" s="23"/>
      <c r="V19" s="23"/>
      <c r="W19" s="23"/>
      <c r="X19" s="24"/>
      <c r="Y19" s="26"/>
      <c r="Z19" s="23"/>
      <c r="AA19" s="23"/>
      <c r="AB19" s="24"/>
      <c r="AC19" s="26"/>
      <c r="AD19" s="23"/>
      <c r="AE19" s="23"/>
      <c r="AF19" s="27"/>
      <c r="AG19" s="22"/>
      <c r="AH19" s="23"/>
      <c r="AI19" s="23"/>
      <c r="AJ19" s="23"/>
      <c r="AK19" s="24"/>
      <c r="AL19" s="26"/>
      <c r="AM19" s="23"/>
      <c r="AN19" s="23"/>
      <c r="AO19" s="24"/>
      <c r="AP19" s="25"/>
      <c r="AQ19" s="23"/>
      <c r="AR19" s="23"/>
      <c r="AS19" s="23"/>
      <c r="AT19" s="27"/>
      <c r="AU19" s="26"/>
      <c r="AV19" s="23"/>
      <c r="AW19" s="23"/>
      <c r="AX19" s="24"/>
      <c r="AY19" s="26"/>
      <c r="AZ19" s="23"/>
      <c r="BA19" s="23"/>
      <c r="BB19" s="24"/>
      <c r="BC19" s="25"/>
      <c r="BD19" s="23"/>
      <c r="BE19" s="23"/>
      <c r="BF19" s="23"/>
      <c r="BG19" s="27"/>
    </row>
    <row r="20" spans="1:59" s="28" customFormat="1" ht="10" customHeight="1">
      <c r="A20" s="333">
        <v>8</v>
      </c>
      <c r="B20" s="334" t="s">
        <v>49</v>
      </c>
      <c r="C20" s="342" t="s">
        <v>50</v>
      </c>
      <c r="D20" s="338" t="s">
        <v>78</v>
      </c>
      <c r="E20" s="339" t="s">
        <v>155</v>
      </c>
      <c r="F20" s="340" t="s">
        <v>107</v>
      </c>
      <c r="G20" s="29"/>
      <c r="H20" s="30"/>
      <c r="I20" s="30"/>
      <c r="J20" s="30"/>
      <c r="K20" s="31"/>
      <c r="L20" s="32"/>
      <c r="M20" s="30"/>
      <c r="N20" s="30"/>
      <c r="O20" s="31"/>
      <c r="P20" s="33"/>
      <c r="Q20" s="30"/>
      <c r="R20" s="30"/>
      <c r="S20" s="34"/>
      <c r="T20" s="29"/>
      <c r="U20" s="30"/>
      <c r="V20" s="30"/>
      <c r="W20" s="30">
        <v>1</v>
      </c>
      <c r="X20" s="31"/>
      <c r="Y20" s="33"/>
      <c r="Z20" s="30"/>
      <c r="AA20" s="30">
        <v>1</v>
      </c>
      <c r="AB20" s="31"/>
      <c r="AC20" s="33"/>
      <c r="AD20" s="30"/>
      <c r="AE20" s="30">
        <v>1</v>
      </c>
      <c r="AF20" s="34"/>
      <c r="AG20" s="29"/>
      <c r="AH20" s="30"/>
      <c r="AI20" s="30">
        <v>1</v>
      </c>
      <c r="AJ20" s="30"/>
      <c r="AK20" s="31"/>
      <c r="AL20" s="33"/>
      <c r="AM20" s="30"/>
      <c r="AN20" s="30">
        <v>1</v>
      </c>
      <c r="AO20" s="31"/>
      <c r="AP20" s="32"/>
      <c r="AQ20" s="30"/>
      <c r="AR20" s="30"/>
      <c r="AS20" s="30">
        <v>1</v>
      </c>
      <c r="AT20" s="34"/>
      <c r="AU20" s="33"/>
      <c r="AV20" s="30"/>
      <c r="AW20" s="30">
        <v>1</v>
      </c>
      <c r="AX20" s="31"/>
      <c r="AY20" s="33"/>
      <c r="AZ20" s="30"/>
      <c r="BA20" s="30">
        <v>1</v>
      </c>
      <c r="BB20" s="31"/>
      <c r="BC20" s="32"/>
      <c r="BD20" s="30"/>
      <c r="BE20" s="30">
        <v>1</v>
      </c>
      <c r="BF20" s="30"/>
      <c r="BG20" s="34"/>
    </row>
    <row r="21" spans="1:59" s="28" customFormat="1" ht="70.5" customHeight="1">
      <c r="A21" s="333"/>
      <c r="B21" s="346"/>
      <c r="C21" s="342"/>
      <c r="D21" s="338"/>
      <c r="E21" s="339"/>
      <c r="F21" s="340"/>
      <c r="G21" s="22"/>
      <c r="H21" s="23"/>
      <c r="I21" s="23"/>
      <c r="J21" s="23"/>
      <c r="K21" s="24"/>
      <c r="L21" s="25"/>
      <c r="M21" s="23"/>
      <c r="N21" s="23"/>
      <c r="O21" s="24"/>
      <c r="P21" s="26"/>
      <c r="Q21" s="23"/>
      <c r="R21" s="23"/>
      <c r="S21" s="27"/>
      <c r="T21" s="22"/>
      <c r="U21" s="23"/>
      <c r="V21" s="23"/>
      <c r="W21" s="23"/>
      <c r="X21" s="24"/>
      <c r="Y21" s="26"/>
      <c r="Z21" s="23"/>
      <c r="AA21" s="23"/>
      <c r="AB21" s="24"/>
      <c r="AC21" s="26"/>
      <c r="AD21" s="23"/>
      <c r="AE21" s="23"/>
      <c r="AF21" s="27"/>
      <c r="AG21" s="22"/>
      <c r="AH21" s="23"/>
      <c r="AI21" s="23"/>
      <c r="AJ21" s="23"/>
      <c r="AK21" s="24"/>
      <c r="AL21" s="26"/>
      <c r="AM21" s="23"/>
      <c r="AN21" s="23"/>
      <c r="AO21" s="24"/>
      <c r="AP21" s="25"/>
      <c r="AQ21" s="23"/>
      <c r="AR21" s="23"/>
      <c r="AS21" s="23"/>
      <c r="AT21" s="27"/>
      <c r="AU21" s="26"/>
      <c r="AV21" s="23"/>
      <c r="AW21" s="23"/>
      <c r="AX21" s="24"/>
      <c r="AY21" s="26"/>
      <c r="AZ21" s="23"/>
      <c r="BA21" s="23"/>
      <c r="BB21" s="24"/>
      <c r="BC21" s="25"/>
      <c r="BD21" s="23"/>
      <c r="BE21" s="23"/>
      <c r="BF21" s="23"/>
      <c r="BG21" s="27"/>
    </row>
    <row r="22" spans="1:59" s="28" customFormat="1" ht="10" customHeight="1">
      <c r="A22" s="333">
        <v>9</v>
      </c>
      <c r="B22" s="346"/>
      <c r="C22" s="342" t="s">
        <v>51</v>
      </c>
      <c r="D22" s="338" t="s">
        <v>79</v>
      </c>
      <c r="E22" s="339" t="s">
        <v>155</v>
      </c>
      <c r="F22" s="340" t="s">
        <v>157</v>
      </c>
      <c r="G22" s="29"/>
      <c r="H22" s="30"/>
      <c r="I22" s="30"/>
      <c r="J22" s="30"/>
      <c r="K22" s="31"/>
      <c r="L22" s="32"/>
      <c r="M22" s="30"/>
      <c r="N22" s="30"/>
      <c r="O22" s="31"/>
      <c r="P22" s="33"/>
      <c r="Q22" s="30"/>
      <c r="R22" s="30"/>
      <c r="S22" s="34">
        <v>1</v>
      </c>
      <c r="T22" s="29"/>
      <c r="U22" s="30"/>
      <c r="V22" s="30">
        <v>1</v>
      </c>
      <c r="W22" s="30"/>
      <c r="X22" s="31"/>
      <c r="Y22" s="33"/>
      <c r="Z22" s="30">
        <v>1</v>
      </c>
      <c r="AA22" s="30"/>
      <c r="AB22" s="31"/>
      <c r="AC22" s="33"/>
      <c r="AD22" s="30">
        <v>1</v>
      </c>
      <c r="AE22" s="30"/>
      <c r="AF22" s="34"/>
      <c r="AG22" s="29"/>
      <c r="AH22" s="30">
        <v>1</v>
      </c>
      <c r="AI22" s="30"/>
      <c r="AJ22" s="30"/>
      <c r="AK22" s="31"/>
      <c r="AL22" s="33"/>
      <c r="AM22" s="30">
        <v>1</v>
      </c>
      <c r="AN22" s="30"/>
      <c r="AO22" s="31"/>
      <c r="AP22" s="32"/>
      <c r="AQ22" s="30">
        <v>1</v>
      </c>
      <c r="AR22" s="30"/>
      <c r="AS22" s="30"/>
      <c r="AT22" s="34"/>
      <c r="AU22" s="33"/>
      <c r="AV22" s="30">
        <v>1</v>
      </c>
      <c r="AW22" s="30"/>
      <c r="AX22" s="31"/>
      <c r="AY22" s="33"/>
      <c r="AZ22" s="30">
        <v>1</v>
      </c>
      <c r="BA22" s="30"/>
      <c r="BB22" s="31"/>
      <c r="BC22" s="32"/>
      <c r="BD22" s="30">
        <v>1</v>
      </c>
      <c r="BE22" s="30"/>
      <c r="BF22" s="30"/>
      <c r="BG22" s="34"/>
    </row>
    <row r="23" spans="1:59" s="28" customFormat="1" ht="54.75" customHeight="1">
      <c r="A23" s="333"/>
      <c r="B23" s="335"/>
      <c r="C23" s="342"/>
      <c r="D23" s="338"/>
      <c r="E23" s="339"/>
      <c r="F23" s="340"/>
      <c r="G23" s="22"/>
      <c r="H23" s="23"/>
      <c r="I23" s="23"/>
      <c r="J23" s="23"/>
      <c r="K23" s="24"/>
      <c r="L23" s="25"/>
      <c r="M23" s="23"/>
      <c r="N23" s="23"/>
      <c r="O23" s="24"/>
      <c r="P23" s="26"/>
      <c r="Q23" s="23"/>
      <c r="R23" s="23"/>
      <c r="S23" s="27">
        <v>2</v>
      </c>
      <c r="T23" s="22"/>
      <c r="U23" s="23"/>
      <c r="V23" s="23"/>
      <c r="W23" s="23"/>
      <c r="X23" s="24"/>
      <c r="Y23" s="26"/>
      <c r="Z23" s="23"/>
      <c r="AA23" s="23"/>
      <c r="AB23" s="24"/>
      <c r="AC23" s="26"/>
      <c r="AD23" s="23"/>
      <c r="AE23" s="23"/>
      <c r="AF23" s="27"/>
      <c r="AG23" s="22"/>
      <c r="AH23" s="23"/>
      <c r="AI23" s="23"/>
      <c r="AJ23" s="23"/>
      <c r="AK23" s="24"/>
      <c r="AL23" s="26"/>
      <c r="AM23" s="23"/>
      <c r="AN23" s="23"/>
      <c r="AO23" s="24"/>
      <c r="AP23" s="25"/>
      <c r="AQ23" s="23"/>
      <c r="AR23" s="23"/>
      <c r="AS23" s="23"/>
      <c r="AT23" s="27"/>
      <c r="AU23" s="26"/>
      <c r="AV23" s="23"/>
      <c r="AW23" s="23"/>
      <c r="AX23" s="24"/>
      <c r="AY23" s="26"/>
      <c r="AZ23" s="23"/>
      <c r="BA23" s="23"/>
      <c r="BB23" s="24"/>
      <c r="BC23" s="25"/>
      <c r="BD23" s="23"/>
      <c r="BE23" s="23"/>
      <c r="BF23" s="23"/>
      <c r="BG23" s="27"/>
    </row>
    <row r="24" spans="1:59" s="28" customFormat="1" ht="10" customHeight="1">
      <c r="A24" s="333">
        <v>10</v>
      </c>
      <c r="B24" s="341" t="s">
        <v>52</v>
      </c>
      <c r="C24" s="342" t="s">
        <v>53</v>
      </c>
      <c r="D24" s="338" t="s">
        <v>72</v>
      </c>
      <c r="E24" s="339" t="s">
        <v>155</v>
      </c>
      <c r="F24" s="340" t="s">
        <v>108</v>
      </c>
      <c r="G24" s="29"/>
      <c r="H24" s="30"/>
      <c r="I24" s="30"/>
      <c r="J24" s="30"/>
      <c r="K24" s="31"/>
      <c r="L24" s="32"/>
      <c r="M24" s="30"/>
      <c r="N24" s="30"/>
      <c r="O24" s="31"/>
      <c r="P24" s="33"/>
      <c r="Q24" s="30"/>
      <c r="R24" s="30"/>
      <c r="S24" s="34"/>
      <c r="T24" s="29"/>
      <c r="U24" s="30"/>
      <c r="V24" s="30">
        <v>1</v>
      </c>
      <c r="W24" s="30"/>
      <c r="X24" s="31"/>
      <c r="Y24" s="33"/>
      <c r="Z24" s="30"/>
      <c r="AA24" s="30"/>
      <c r="AB24" s="31"/>
      <c r="AC24" s="33"/>
      <c r="AD24" s="30"/>
      <c r="AE24" s="30"/>
      <c r="AF24" s="34"/>
      <c r="AG24" s="29"/>
      <c r="AH24" s="30"/>
      <c r="AI24" s="30">
        <v>1</v>
      </c>
      <c r="AJ24" s="30"/>
      <c r="AK24" s="31"/>
      <c r="AL24" s="33"/>
      <c r="AM24" s="30"/>
      <c r="AN24" s="30"/>
      <c r="AO24" s="31"/>
      <c r="AP24" s="32"/>
      <c r="AQ24" s="30"/>
      <c r="AR24" s="30"/>
      <c r="AS24" s="30"/>
      <c r="AT24" s="34"/>
      <c r="AU24" s="33"/>
      <c r="AV24" s="30"/>
      <c r="AW24" s="30">
        <v>1</v>
      </c>
      <c r="AX24" s="31"/>
      <c r="AY24" s="33"/>
      <c r="AZ24" s="30"/>
      <c r="BA24" s="30"/>
      <c r="BB24" s="31"/>
      <c r="BC24" s="32"/>
      <c r="BD24" s="30"/>
      <c r="BE24" s="30"/>
      <c r="BF24" s="30">
        <v>1</v>
      </c>
      <c r="BG24" s="34"/>
    </row>
    <row r="25" spans="1:59" s="28" customFormat="1" ht="81.75" customHeight="1">
      <c r="A25" s="333"/>
      <c r="B25" s="341"/>
      <c r="C25" s="342"/>
      <c r="D25" s="338"/>
      <c r="E25" s="339"/>
      <c r="F25" s="340"/>
      <c r="G25" s="22"/>
      <c r="H25" s="23"/>
      <c r="I25" s="23"/>
      <c r="J25" s="23"/>
      <c r="K25" s="24"/>
      <c r="L25" s="25"/>
      <c r="M25" s="23"/>
      <c r="N25" s="23"/>
      <c r="O25" s="24"/>
      <c r="P25" s="26"/>
      <c r="Q25" s="23"/>
      <c r="R25" s="23"/>
      <c r="S25" s="27"/>
      <c r="T25" s="22"/>
      <c r="U25" s="23"/>
      <c r="V25" s="23"/>
      <c r="W25" s="23"/>
      <c r="X25" s="24"/>
      <c r="Y25" s="26"/>
      <c r="Z25" s="23"/>
      <c r="AA25" s="23"/>
      <c r="AB25" s="24"/>
      <c r="AC25" s="26"/>
      <c r="AD25" s="23"/>
      <c r="AE25" s="23"/>
      <c r="AF25" s="27"/>
      <c r="AG25" s="22"/>
      <c r="AH25" s="23"/>
      <c r="AI25" s="23"/>
      <c r="AJ25" s="23"/>
      <c r="AK25" s="24"/>
      <c r="AL25" s="26"/>
      <c r="AM25" s="23"/>
      <c r="AN25" s="23"/>
      <c r="AO25" s="24"/>
      <c r="AP25" s="25"/>
      <c r="AQ25" s="23"/>
      <c r="AR25" s="23"/>
      <c r="AS25" s="23"/>
      <c r="AT25" s="27"/>
      <c r="AU25" s="26"/>
      <c r="AV25" s="23"/>
      <c r="AW25" s="23"/>
      <c r="AX25" s="24"/>
      <c r="AY25" s="26"/>
      <c r="AZ25" s="23"/>
      <c r="BA25" s="23"/>
      <c r="BB25" s="24"/>
      <c r="BC25" s="25"/>
      <c r="BD25" s="23"/>
      <c r="BE25" s="23"/>
      <c r="BF25" s="23"/>
      <c r="BG25" s="27"/>
    </row>
    <row r="26" spans="1:59" s="28" customFormat="1" ht="10" customHeight="1">
      <c r="A26" s="333">
        <v>11</v>
      </c>
      <c r="B26" s="334" t="s">
        <v>54</v>
      </c>
      <c r="C26" s="342" t="s">
        <v>55</v>
      </c>
      <c r="D26" s="338" t="s">
        <v>109</v>
      </c>
      <c r="E26" s="339" t="s">
        <v>155</v>
      </c>
      <c r="F26" s="340" t="s">
        <v>110</v>
      </c>
      <c r="G26" s="29"/>
      <c r="H26" s="30"/>
      <c r="I26" s="30"/>
      <c r="J26" s="30"/>
      <c r="K26" s="31"/>
      <c r="L26" s="32"/>
      <c r="M26" s="30"/>
      <c r="N26" s="30"/>
      <c r="O26" s="31"/>
      <c r="P26" s="33"/>
      <c r="Q26" s="30"/>
      <c r="R26" s="30"/>
      <c r="S26" s="34"/>
      <c r="T26" s="29"/>
      <c r="U26" s="30"/>
      <c r="V26" s="30"/>
      <c r="W26" s="30">
        <v>1</v>
      </c>
      <c r="X26" s="31"/>
      <c r="Y26" s="33"/>
      <c r="Z26" s="30"/>
      <c r="AA26" s="30">
        <v>1</v>
      </c>
      <c r="AB26" s="31"/>
      <c r="AC26" s="33"/>
      <c r="AD26" s="30"/>
      <c r="AE26" s="30">
        <v>1</v>
      </c>
      <c r="AF26" s="34"/>
      <c r="AG26" s="29"/>
      <c r="AH26" s="30"/>
      <c r="AI26" s="30"/>
      <c r="AJ26" s="30">
        <v>1</v>
      </c>
      <c r="AK26" s="31"/>
      <c r="AL26" s="33"/>
      <c r="AM26" s="30"/>
      <c r="AN26" s="30">
        <v>1</v>
      </c>
      <c r="AO26" s="31"/>
      <c r="AP26" s="32"/>
      <c r="AQ26" s="30"/>
      <c r="AR26" s="30">
        <v>1</v>
      </c>
      <c r="AS26" s="30"/>
      <c r="AT26" s="34"/>
      <c r="AU26" s="33"/>
      <c r="AV26" s="30"/>
      <c r="AW26" s="30">
        <v>1</v>
      </c>
      <c r="AX26" s="31"/>
      <c r="AY26" s="33"/>
      <c r="AZ26" s="30"/>
      <c r="BA26" s="30">
        <v>1</v>
      </c>
      <c r="BB26" s="31"/>
      <c r="BC26" s="32"/>
      <c r="BD26" s="30"/>
      <c r="BE26" s="30">
        <v>1</v>
      </c>
      <c r="BF26" s="30"/>
      <c r="BG26" s="34"/>
    </row>
    <row r="27" spans="1:59" s="28" customFormat="1" ht="59.25" customHeight="1">
      <c r="A27" s="333"/>
      <c r="B27" s="335"/>
      <c r="C27" s="342"/>
      <c r="D27" s="338"/>
      <c r="E27" s="339"/>
      <c r="F27" s="340"/>
      <c r="G27" s="22"/>
      <c r="H27" s="23"/>
      <c r="I27" s="23"/>
      <c r="J27" s="23"/>
      <c r="K27" s="24"/>
      <c r="L27" s="25"/>
      <c r="M27" s="23"/>
      <c r="N27" s="23"/>
      <c r="O27" s="24"/>
      <c r="P27" s="26"/>
      <c r="Q27" s="23"/>
      <c r="R27" s="23"/>
      <c r="S27" s="27"/>
      <c r="T27" s="22"/>
      <c r="U27" s="23"/>
      <c r="V27" s="23"/>
      <c r="W27" s="23"/>
      <c r="X27" s="24"/>
      <c r="Y27" s="26"/>
      <c r="Z27" s="23"/>
      <c r="AA27" s="23"/>
      <c r="AB27" s="24"/>
      <c r="AC27" s="26"/>
      <c r="AD27" s="23"/>
      <c r="AE27" s="23"/>
      <c r="AF27" s="27"/>
      <c r="AG27" s="22"/>
      <c r="AH27" s="23"/>
      <c r="AI27" s="23"/>
      <c r="AJ27" s="23"/>
      <c r="AK27" s="24"/>
      <c r="AL27" s="26"/>
      <c r="AM27" s="23"/>
      <c r="AN27" s="23"/>
      <c r="AO27" s="24"/>
      <c r="AP27" s="25"/>
      <c r="AQ27" s="23"/>
      <c r="AR27" s="23"/>
      <c r="AS27" s="23"/>
      <c r="AT27" s="27"/>
      <c r="AU27" s="26"/>
      <c r="AV27" s="23"/>
      <c r="AW27" s="23"/>
      <c r="AX27" s="24"/>
      <c r="AY27" s="26"/>
      <c r="AZ27" s="23"/>
      <c r="BA27" s="23"/>
      <c r="BB27" s="24"/>
      <c r="BC27" s="25"/>
      <c r="BD27" s="23"/>
      <c r="BE27" s="23"/>
      <c r="BF27" s="23"/>
      <c r="BG27" s="27"/>
    </row>
    <row r="28" spans="1:59" s="28" customFormat="1" ht="10" customHeight="1">
      <c r="A28" s="333">
        <v>12</v>
      </c>
      <c r="B28" s="334" t="s">
        <v>56</v>
      </c>
      <c r="C28" s="342" t="s">
        <v>57</v>
      </c>
      <c r="D28" s="338" t="s">
        <v>141</v>
      </c>
      <c r="E28" s="339" t="s">
        <v>155</v>
      </c>
      <c r="F28" s="340" t="s">
        <v>142</v>
      </c>
      <c r="G28" s="29"/>
      <c r="H28" s="30"/>
      <c r="I28" s="30"/>
      <c r="J28" s="30"/>
      <c r="K28" s="31">
        <v>1</v>
      </c>
      <c r="L28" s="32"/>
      <c r="M28" s="30"/>
      <c r="N28" s="30"/>
      <c r="O28" s="31">
        <v>1</v>
      </c>
      <c r="P28" s="33"/>
      <c r="Q28" s="30"/>
      <c r="R28" s="30"/>
      <c r="S28" s="34">
        <v>1</v>
      </c>
      <c r="T28" s="29"/>
      <c r="U28" s="30"/>
      <c r="V28" s="30"/>
      <c r="W28" s="30"/>
      <c r="X28" s="31">
        <v>1</v>
      </c>
      <c r="Y28" s="33"/>
      <c r="Z28" s="30"/>
      <c r="AA28" s="30"/>
      <c r="AB28" s="31">
        <v>1</v>
      </c>
      <c r="AC28" s="33"/>
      <c r="AD28" s="30"/>
      <c r="AE28" s="30"/>
      <c r="AF28" s="34">
        <v>1</v>
      </c>
      <c r="AG28" s="29"/>
      <c r="AH28" s="30"/>
      <c r="AI28" s="30"/>
      <c r="AJ28" s="30"/>
      <c r="AK28" s="31">
        <v>1</v>
      </c>
      <c r="AL28" s="33"/>
      <c r="AM28" s="30"/>
      <c r="AN28" s="30"/>
      <c r="AO28" s="31">
        <v>1</v>
      </c>
      <c r="AP28" s="32"/>
      <c r="AQ28" s="30"/>
      <c r="AR28" s="30"/>
      <c r="AS28" s="30"/>
      <c r="AT28" s="34">
        <v>1</v>
      </c>
      <c r="AU28" s="33"/>
      <c r="AV28" s="30"/>
      <c r="AW28" s="30"/>
      <c r="AX28" s="31">
        <v>1</v>
      </c>
      <c r="AY28" s="33"/>
      <c r="AZ28" s="30"/>
      <c r="BA28" s="30"/>
      <c r="BB28" s="31">
        <v>1</v>
      </c>
      <c r="BC28" s="32"/>
      <c r="BD28" s="30"/>
      <c r="BE28" s="30"/>
      <c r="BF28" s="30"/>
      <c r="BG28" s="34">
        <v>1</v>
      </c>
    </row>
    <row r="29" spans="1:59" s="28" customFormat="1" ht="57.75" customHeight="1">
      <c r="A29" s="333"/>
      <c r="B29" s="346"/>
      <c r="C29" s="342"/>
      <c r="D29" s="338"/>
      <c r="E29" s="339"/>
      <c r="F29" s="340"/>
      <c r="G29" s="22"/>
      <c r="H29" s="23"/>
      <c r="I29" s="23"/>
      <c r="J29" s="23"/>
      <c r="K29" s="24">
        <v>3</v>
      </c>
      <c r="L29" s="25"/>
      <c r="M29" s="23"/>
      <c r="N29" s="23"/>
      <c r="O29" s="24">
        <v>2</v>
      </c>
      <c r="P29" s="26"/>
      <c r="Q29" s="23"/>
      <c r="R29" s="23"/>
      <c r="S29" s="27">
        <v>2</v>
      </c>
      <c r="T29" s="22"/>
      <c r="U29" s="23"/>
      <c r="V29" s="23"/>
      <c r="W29" s="23"/>
      <c r="X29" s="24"/>
      <c r="Y29" s="26"/>
      <c r="Z29" s="23"/>
      <c r="AA29" s="23"/>
      <c r="AB29" s="24"/>
      <c r="AC29" s="26"/>
      <c r="AD29" s="23"/>
      <c r="AE29" s="23"/>
      <c r="AF29" s="27"/>
      <c r="AG29" s="22"/>
      <c r="AH29" s="23"/>
      <c r="AI29" s="23"/>
      <c r="AJ29" s="23"/>
      <c r="AK29" s="24"/>
      <c r="AL29" s="26"/>
      <c r="AM29" s="23"/>
      <c r="AN29" s="23"/>
      <c r="AO29" s="24"/>
      <c r="AP29" s="25"/>
      <c r="AQ29" s="23"/>
      <c r="AR29" s="23"/>
      <c r="AS29" s="23"/>
      <c r="AT29" s="27"/>
      <c r="AU29" s="26"/>
      <c r="AV29" s="23"/>
      <c r="AW29" s="23"/>
      <c r="AX29" s="24"/>
      <c r="AY29" s="26"/>
      <c r="AZ29" s="23"/>
      <c r="BA29" s="23"/>
      <c r="BB29" s="24"/>
      <c r="BC29" s="25"/>
      <c r="BD29" s="23"/>
      <c r="BE29" s="23"/>
      <c r="BF29" s="23"/>
      <c r="BG29" s="27"/>
    </row>
    <row r="30" spans="1:59" s="28" customFormat="1" ht="10" customHeight="1">
      <c r="A30" s="333">
        <v>13</v>
      </c>
      <c r="B30" s="346"/>
      <c r="C30" s="342" t="s">
        <v>58</v>
      </c>
      <c r="D30" s="338" t="s">
        <v>80</v>
      </c>
      <c r="E30" s="339" t="s">
        <v>155</v>
      </c>
      <c r="F30" s="340" t="s">
        <v>143</v>
      </c>
      <c r="G30" s="29"/>
      <c r="H30" s="30"/>
      <c r="I30" s="30"/>
      <c r="J30" s="30"/>
      <c r="K30" s="31">
        <v>1</v>
      </c>
      <c r="L30" s="32"/>
      <c r="M30" s="30"/>
      <c r="N30" s="30"/>
      <c r="O30" s="31">
        <v>1</v>
      </c>
      <c r="P30" s="33"/>
      <c r="Q30" s="30"/>
      <c r="R30" s="30"/>
      <c r="S30" s="34">
        <v>1</v>
      </c>
      <c r="T30" s="29"/>
      <c r="U30" s="30"/>
      <c r="V30" s="30"/>
      <c r="W30" s="30"/>
      <c r="X30" s="31">
        <v>1</v>
      </c>
      <c r="Y30" s="33"/>
      <c r="Z30" s="30"/>
      <c r="AA30" s="30"/>
      <c r="AB30" s="31">
        <v>1</v>
      </c>
      <c r="AC30" s="33"/>
      <c r="AD30" s="30"/>
      <c r="AE30" s="30"/>
      <c r="AF30" s="34">
        <v>1</v>
      </c>
      <c r="AG30" s="29"/>
      <c r="AH30" s="30"/>
      <c r="AI30" s="30"/>
      <c r="AJ30" s="30"/>
      <c r="AK30" s="31">
        <v>1</v>
      </c>
      <c r="AL30" s="33"/>
      <c r="AM30" s="30"/>
      <c r="AN30" s="30"/>
      <c r="AO30" s="31">
        <v>1</v>
      </c>
      <c r="AP30" s="32"/>
      <c r="AQ30" s="30"/>
      <c r="AR30" s="30"/>
      <c r="AS30" s="30"/>
      <c r="AT30" s="34">
        <v>1</v>
      </c>
      <c r="AU30" s="33"/>
      <c r="AV30" s="30"/>
      <c r="AW30" s="30"/>
      <c r="AX30" s="31">
        <v>1</v>
      </c>
      <c r="AY30" s="33"/>
      <c r="AZ30" s="30"/>
      <c r="BA30" s="30"/>
      <c r="BB30" s="31">
        <v>1</v>
      </c>
      <c r="BC30" s="32"/>
      <c r="BD30" s="30"/>
      <c r="BE30" s="30"/>
      <c r="BF30" s="30"/>
      <c r="BG30" s="34">
        <v>1</v>
      </c>
    </row>
    <row r="31" spans="1:59" s="28" customFormat="1" ht="49.5" customHeight="1">
      <c r="A31" s="333"/>
      <c r="B31" s="346"/>
      <c r="C31" s="342"/>
      <c r="D31" s="338"/>
      <c r="E31" s="339"/>
      <c r="F31" s="340"/>
      <c r="G31" s="22"/>
      <c r="H31" s="23"/>
      <c r="I31" s="23"/>
      <c r="J31" s="23"/>
      <c r="K31" s="24">
        <v>3</v>
      </c>
      <c r="L31" s="25"/>
      <c r="M31" s="23"/>
      <c r="N31" s="23"/>
      <c r="O31" s="24">
        <v>2</v>
      </c>
      <c r="P31" s="26"/>
      <c r="Q31" s="23"/>
      <c r="R31" s="23"/>
      <c r="S31" s="27">
        <v>2</v>
      </c>
      <c r="T31" s="22"/>
      <c r="U31" s="23"/>
      <c r="V31" s="23"/>
      <c r="W31" s="23"/>
      <c r="X31" s="24"/>
      <c r="Y31" s="26"/>
      <c r="Z31" s="23"/>
      <c r="AA31" s="23"/>
      <c r="AB31" s="24"/>
      <c r="AC31" s="26"/>
      <c r="AD31" s="23"/>
      <c r="AE31" s="23"/>
      <c r="AF31" s="27"/>
      <c r="AG31" s="22"/>
      <c r="AH31" s="23"/>
      <c r="AI31" s="23"/>
      <c r="AJ31" s="23"/>
      <c r="AK31" s="24"/>
      <c r="AL31" s="26"/>
      <c r="AM31" s="23"/>
      <c r="AN31" s="23"/>
      <c r="AO31" s="24"/>
      <c r="AP31" s="25"/>
      <c r="AQ31" s="23"/>
      <c r="AR31" s="23"/>
      <c r="AS31" s="23"/>
      <c r="AT31" s="27"/>
      <c r="AU31" s="26"/>
      <c r="AV31" s="23"/>
      <c r="AW31" s="23"/>
      <c r="AX31" s="24"/>
      <c r="AY31" s="26"/>
      <c r="AZ31" s="23"/>
      <c r="BA31" s="23"/>
      <c r="BB31" s="24"/>
      <c r="BC31" s="25"/>
      <c r="BD31" s="23"/>
      <c r="BE31" s="23"/>
      <c r="BF31" s="23"/>
      <c r="BG31" s="27"/>
    </row>
    <row r="32" spans="1:59" s="28" customFormat="1" ht="10" customHeight="1">
      <c r="A32" s="333">
        <v>14</v>
      </c>
      <c r="B32" s="348" t="s">
        <v>84</v>
      </c>
      <c r="C32" s="342" t="s">
        <v>59</v>
      </c>
      <c r="D32" s="338" t="s">
        <v>81</v>
      </c>
      <c r="E32" s="339" t="s">
        <v>155</v>
      </c>
      <c r="F32" s="340" t="s">
        <v>111</v>
      </c>
      <c r="G32" s="29"/>
      <c r="H32" s="30"/>
      <c r="I32" s="30"/>
      <c r="J32" s="30"/>
      <c r="K32" s="31">
        <v>1</v>
      </c>
      <c r="L32" s="32"/>
      <c r="M32" s="30"/>
      <c r="N32" s="30"/>
      <c r="O32" s="31">
        <v>1</v>
      </c>
      <c r="P32" s="33"/>
      <c r="Q32" s="30"/>
      <c r="R32" s="30"/>
      <c r="S32" s="34">
        <v>1</v>
      </c>
      <c r="T32" s="29">
        <v>1</v>
      </c>
      <c r="U32" s="30"/>
      <c r="V32" s="30"/>
      <c r="W32" s="30"/>
      <c r="X32" s="31"/>
      <c r="Y32" s="33">
        <v>1</v>
      </c>
      <c r="Z32" s="30"/>
      <c r="AA32" s="30"/>
      <c r="AB32" s="31"/>
      <c r="AC32" s="33">
        <v>1</v>
      </c>
      <c r="AD32" s="30"/>
      <c r="AE32" s="30"/>
      <c r="AF32" s="34"/>
      <c r="AG32" s="29">
        <v>1</v>
      </c>
      <c r="AH32" s="30"/>
      <c r="AI32" s="30"/>
      <c r="AJ32" s="30"/>
      <c r="AK32" s="31"/>
      <c r="AL32" s="33">
        <v>1</v>
      </c>
      <c r="AM32" s="30"/>
      <c r="AN32" s="30"/>
      <c r="AO32" s="31"/>
      <c r="AP32" s="32">
        <v>1</v>
      </c>
      <c r="AQ32" s="30"/>
      <c r="AR32" s="30"/>
      <c r="AS32" s="30"/>
      <c r="AT32" s="34"/>
      <c r="AU32" s="33">
        <v>1</v>
      </c>
      <c r="AV32" s="30"/>
      <c r="AW32" s="30"/>
      <c r="AX32" s="31"/>
      <c r="AY32" s="33">
        <v>1</v>
      </c>
      <c r="AZ32" s="30"/>
      <c r="BA32" s="30"/>
      <c r="BB32" s="31"/>
      <c r="BC32" s="32">
        <v>1</v>
      </c>
      <c r="BD32" s="30"/>
      <c r="BE32" s="30"/>
      <c r="BF32" s="30"/>
      <c r="BG32" s="34"/>
    </row>
    <row r="33" spans="1:59" s="28" customFormat="1" ht="43.5" customHeight="1">
      <c r="A33" s="333"/>
      <c r="B33" s="349"/>
      <c r="C33" s="342"/>
      <c r="D33" s="338"/>
      <c r="E33" s="339"/>
      <c r="F33" s="340"/>
      <c r="G33" s="22"/>
      <c r="H33" s="23"/>
      <c r="I33" s="23"/>
      <c r="J33" s="23"/>
      <c r="K33" s="24">
        <v>2</v>
      </c>
      <c r="L33" s="25"/>
      <c r="M33" s="23"/>
      <c r="N33" s="23"/>
      <c r="O33" s="24">
        <v>2</v>
      </c>
      <c r="P33" s="26"/>
      <c r="Q33" s="23"/>
      <c r="R33" s="23"/>
      <c r="S33" s="27">
        <v>2</v>
      </c>
      <c r="T33" s="22"/>
      <c r="U33" s="23"/>
      <c r="V33" s="23"/>
      <c r="W33" s="23"/>
      <c r="X33" s="24"/>
      <c r="Y33" s="26"/>
      <c r="Z33" s="23"/>
      <c r="AA33" s="23"/>
      <c r="AB33" s="24"/>
      <c r="AC33" s="26"/>
      <c r="AD33" s="23"/>
      <c r="AE33" s="23"/>
      <c r="AF33" s="27"/>
      <c r="AG33" s="22"/>
      <c r="AH33" s="23"/>
      <c r="AI33" s="23"/>
      <c r="AJ33" s="23"/>
      <c r="AK33" s="24"/>
      <c r="AL33" s="26"/>
      <c r="AM33" s="23"/>
      <c r="AN33" s="23"/>
      <c r="AO33" s="24"/>
      <c r="AP33" s="25"/>
      <c r="AQ33" s="23"/>
      <c r="AR33" s="23"/>
      <c r="AS33" s="23"/>
      <c r="AT33" s="27"/>
      <c r="AU33" s="26"/>
      <c r="AV33" s="23"/>
      <c r="AW33" s="23"/>
      <c r="AX33" s="24"/>
      <c r="AY33" s="26"/>
      <c r="AZ33" s="23"/>
      <c r="BA33" s="23"/>
      <c r="BB33" s="24"/>
      <c r="BC33" s="25"/>
      <c r="BD33" s="23"/>
      <c r="BE33" s="23"/>
      <c r="BF33" s="23"/>
      <c r="BG33" s="27"/>
    </row>
    <row r="34" spans="1:59" s="28" customFormat="1" ht="10" customHeight="1">
      <c r="A34" s="333">
        <v>15</v>
      </c>
      <c r="B34" s="349"/>
      <c r="C34" s="342" t="s">
        <v>60</v>
      </c>
      <c r="D34" s="338" t="s">
        <v>66</v>
      </c>
      <c r="E34" s="339" t="s">
        <v>155</v>
      </c>
      <c r="F34" s="340" t="s">
        <v>112</v>
      </c>
      <c r="G34" s="29"/>
      <c r="H34" s="30"/>
      <c r="I34" s="30"/>
      <c r="J34" s="30"/>
      <c r="K34" s="31">
        <v>1</v>
      </c>
      <c r="L34" s="32"/>
      <c r="M34" s="30"/>
      <c r="N34" s="30"/>
      <c r="O34" s="31">
        <v>1</v>
      </c>
      <c r="P34" s="33"/>
      <c r="Q34" s="30"/>
      <c r="R34" s="30"/>
      <c r="S34" s="34">
        <v>1</v>
      </c>
      <c r="T34" s="29">
        <v>1</v>
      </c>
      <c r="U34" s="30"/>
      <c r="V34" s="30"/>
      <c r="W34" s="30"/>
      <c r="X34" s="31"/>
      <c r="Y34" s="33">
        <v>1</v>
      </c>
      <c r="Z34" s="30"/>
      <c r="AA34" s="30"/>
      <c r="AB34" s="31"/>
      <c r="AC34" s="33">
        <v>1</v>
      </c>
      <c r="AD34" s="30"/>
      <c r="AE34" s="30"/>
      <c r="AF34" s="34"/>
      <c r="AG34" s="29">
        <v>1</v>
      </c>
      <c r="AH34" s="30"/>
      <c r="AI34" s="30"/>
      <c r="AJ34" s="30"/>
      <c r="AK34" s="31"/>
      <c r="AL34" s="33">
        <v>1</v>
      </c>
      <c r="AM34" s="30"/>
      <c r="AN34" s="30"/>
      <c r="AO34" s="31"/>
      <c r="AP34" s="32">
        <v>1</v>
      </c>
      <c r="AQ34" s="30"/>
      <c r="AR34" s="30"/>
      <c r="AS34" s="30"/>
      <c r="AT34" s="34"/>
      <c r="AU34" s="33">
        <v>1</v>
      </c>
      <c r="AV34" s="30"/>
      <c r="AW34" s="30"/>
      <c r="AX34" s="31"/>
      <c r="AY34" s="33">
        <v>1</v>
      </c>
      <c r="AZ34" s="30"/>
      <c r="BA34" s="30"/>
      <c r="BB34" s="31"/>
      <c r="BC34" s="32">
        <v>1</v>
      </c>
      <c r="BD34" s="30"/>
      <c r="BE34" s="30"/>
      <c r="BF34" s="30"/>
      <c r="BG34" s="34"/>
    </row>
    <row r="35" spans="1:59" s="28" customFormat="1" ht="39.75" customHeight="1">
      <c r="A35" s="333"/>
      <c r="B35" s="350"/>
      <c r="C35" s="342"/>
      <c r="D35" s="338"/>
      <c r="E35" s="339"/>
      <c r="F35" s="340"/>
      <c r="G35" s="22"/>
      <c r="H35" s="23"/>
      <c r="I35" s="23"/>
      <c r="J35" s="23"/>
      <c r="K35" s="24">
        <v>2</v>
      </c>
      <c r="L35" s="25"/>
      <c r="M35" s="23"/>
      <c r="N35" s="23"/>
      <c r="O35" s="24">
        <v>2</v>
      </c>
      <c r="P35" s="26"/>
      <c r="Q35" s="23"/>
      <c r="R35" s="23"/>
      <c r="S35" s="27">
        <v>2</v>
      </c>
      <c r="T35" s="22"/>
      <c r="U35" s="23"/>
      <c r="V35" s="23"/>
      <c r="W35" s="23"/>
      <c r="X35" s="24"/>
      <c r="Y35" s="26"/>
      <c r="Z35" s="23"/>
      <c r="AA35" s="23"/>
      <c r="AB35" s="24"/>
      <c r="AC35" s="26"/>
      <c r="AD35" s="23"/>
      <c r="AE35" s="23"/>
      <c r="AF35" s="27"/>
      <c r="AG35" s="22"/>
      <c r="AH35" s="23"/>
      <c r="AI35" s="23"/>
      <c r="AJ35" s="23"/>
      <c r="AK35" s="24"/>
      <c r="AL35" s="26"/>
      <c r="AM35" s="23"/>
      <c r="AN35" s="23"/>
      <c r="AO35" s="24"/>
      <c r="AP35" s="25"/>
      <c r="AQ35" s="23"/>
      <c r="AR35" s="23"/>
      <c r="AS35" s="23"/>
      <c r="AT35" s="27"/>
      <c r="AU35" s="26"/>
      <c r="AV35" s="23"/>
      <c r="AW35" s="23"/>
      <c r="AX35" s="24"/>
      <c r="AY35" s="26"/>
      <c r="AZ35" s="23"/>
      <c r="BA35" s="23"/>
      <c r="BB35" s="24"/>
      <c r="BC35" s="25"/>
      <c r="BD35" s="23"/>
      <c r="BE35" s="23"/>
      <c r="BF35" s="23"/>
      <c r="BG35" s="27"/>
    </row>
    <row r="36" spans="1:59" s="28" customFormat="1" ht="10" customHeight="1">
      <c r="A36" s="333">
        <v>16</v>
      </c>
      <c r="B36" s="334" t="s">
        <v>61</v>
      </c>
      <c r="C36" s="342" t="s">
        <v>62</v>
      </c>
      <c r="D36" s="338" t="s">
        <v>82</v>
      </c>
      <c r="E36" s="339" t="s">
        <v>155</v>
      </c>
      <c r="F36" s="340" t="s">
        <v>113</v>
      </c>
      <c r="G36" s="29"/>
      <c r="H36" s="30"/>
      <c r="I36" s="30"/>
      <c r="J36" s="30"/>
      <c r="K36" s="31"/>
      <c r="L36" s="32"/>
      <c r="M36" s="30"/>
      <c r="N36" s="30"/>
      <c r="O36" s="31"/>
      <c r="P36" s="33"/>
      <c r="Q36" s="30"/>
      <c r="R36" s="30"/>
      <c r="S36" s="34"/>
      <c r="T36" s="29"/>
      <c r="U36" s="30">
        <v>1</v>
      </c>
      <c r="V36" s="30"/>
      <c r="W36" s="30"/>
      <c r="X36" s="31"/>
      <c r="Y36" s="33"/>
      <c r="Z36" s="30"/>
      <c r="AA36" s="30"/>
      <c r="AB36" s="31"/>
      <c r="AC36" s="33"/>
      <c r="AD36" s="30"/>
      <c r="AE36" s="30"/>
      <c r="AF36" s="34"/>
      <c r="AG36" s="29"/>
      <c r="AH36" s="30">
        <v>1</v>
      </c>
      <c r="AI36" s="30"/>
      <c r="AJ36" s="30"/>
      <c r="AK36" s="31"/>
      <c r="AL36" s="33"/>
      <c r="AM36" s="30"/>
      <c r="AN36" s="30"/>
      <c r="AO36" s="31"/>
      <c r="AP36" s="32"/>
      <c r="AQ36" s="30"/>
      <c r="AR36" s="30"/>
      <c r="AS36" s="30"/>
      <c r="AT36" s="34"/>
      <c r="AU36" s="33"/>
      <c r="AV36" s="30">
        <v>1</v>
      </c>
      <c r="AW36" s="30"/>
      <c r="AX36" s="31"/>
      <c r="AY36" s="33"/>
      <c r="AZ36" s="30"/>
      <c r="BA36" s="30"/>
      <c r="BB36" s="31"/>
      <c r="BC36" s="32"/>
      <c r="BD36" s="30"/>
      <c r="BE36" s="30">
        <v>1</v>
      </c>
      <c r="BF36" s="30"/>
      <c r="BG36" s="34"/>
    </row>
    <row r="37" spans="1:59" s="28" customFormat="1" ht="60" customHeight="1">
      <c r="A37" s="333"/>
      <c r="B37" s="346"/>
      <c r="C37" s="342"/>
      <c r="D37" s="338"/>
      <c r="E37" s="339"/>
      <c r="F37" s="340"/>
      <c r="G37" s="22"/>
      <c r="H37" s="23"/>
      <c r="I37" s="23"/>
      <c r="J37" s="23"/>
      <c r="K37" s="24"/>
      <c r="L37" s="25"/>
      <c r="M37" s="23"/>
      <c r="N37" s="23"/>
      <c r="O37" s="24"/>
      <c r="P37" s="26"/>
      <c r="Q37" s="23"/>
      <c r="R37" s="23"/>
      <c r="S37" s="27"/>
      <c r="T37" s="22"/>
      <c r="U37" s="23"/>
      <c r="V37" s="23"/>
      <c r="W37" s="23"/>
      <c r="X37" s="24"/>
      <c r="Y37" s="26"/>
      <c r="Z37" s="23"/>
      <c r="AA37" s="23"/>
      <c r="AB37" s="24"/>
      <c r="AC37" s="26"/>
      <c r="AD37" s="23"/>
      <c r="AE37" s="23"/>
      <c r="AF37" s="27"/>
      <c r="AG37" s="22"/>
      <c r="AH37" s="23"/>
      <c r="AI37" s="23"/>
      <c r="AJ37" s="23"/>
      <c r="AK37" s="24"/>
      <c r="AL37" s="26"/>
      <c r="AM37" s="23"/>
      <c r="AN37" s="23"/>
      <c r="AO37" s="24"/>
      <c r="AP37" s="25"/>
      <c r="AQ37" s="23"/>
      <c r="AR37" s="23"/>
      <c r="AS37" s="23"/>
      <c r="AT37" s="27"/>
      <c r="AU37" s="26"/>
      <c r="AV37" s="23"/>
      <c r="AW37" s="23"/>
      <c r="AX37" s="24"/>
      <c r="AY37" s="26"/>
      <c r="AZ37" s="23"/>
      <c r="BA37" s="23"/>
      <c r="BB37" s="24"/>
      <c r="BC37" s="25"/>
      <c r="BD37" s="23"/>
      <c r="BE37" s="23"/>
      <c r="BF37" s="23"/>
      <c r="BG37" s="27"/>
    </row>
    <row r="38" spans="1:59" s="28" customFormat="1" ht="10" customHeight="1">
      <c r="A38" s="333">
        <v>17</v>
      </c>
      <c r="B38" s="346"/>
      <c r="C38" s="342" t="s">
        <v>63</v>
      </c>
      <c r="D38" s="338" t="s">
        <v>83</v>
      </c>
      <c r="E38" s="339" t="s">
        <v>155</v>
      </c>
      <c r="F38" s="340" t="s">
        <v>113</v>
      </c>
      <c r="G38" s="29"/>
      <c r="H38" s="30"/>
      <c r="I38" s="30"/>
      <c r="J38" s="30"/>
      <c r="K38" s="31"/>
      <c r="L38" s="32"/>
      <c r="M38" s="30"/>
      <c r="N38" s="30"/>
      <c r="O38" s="31"/>
      <c r="P38" s="33"/>
      <c r="Q38" s="30"/>
      <c r="R38" s="30"/>
      <c r="S38" s="34"/>
      <c r="T38" s="29"/>
      <c r="U38" s="30">
        <v>1</v>
      </c>
      <c r="V38" s="30"/>
      <c r="W38" s="30"/>
      <c r="X38" s="31"/>
      <c r="Y38" s="33"/>
      <c r="Z38" s="30"/>
      <c r="AA38" s="30"/>
      <c r="AB38" s="31"/>
      <c r="AC38" s="33"/>
      <c r="AD38" s="30"/>
      <c r="AE38" s="30"/>
      <c r="AF38" s="34"/>
      <c r="AG38" s="29"/>
      <c r="AH38" s="30">
        <v>1</v>
      </c>
      <c r="AI38" s="30"/>
      <c r="AJ38" s="30"/>
      <c r="AK38" s="31"/>
      <c r="AL38" s="33"/>
      <c r="AM38" s="30"/>
      <c r="AN38" s="30"/>
      <c r="AO38" s="31"/>
      <c r="AP38" s="32"/>
      <c r="AQ38" s="30"/>
      <c r="AR38" s="30"/>
      <c r="AS38" s="30"/>
      <c r="AT38" s="34"/>
      <c r="AU38" s="33"/>
      <c r="AV38" s="30">
        <v>1</v>
      </c>
      <c r="AW38" s="30"/>
      <c r="AX38" s="31"/>
      <c r="AY38" s="33"/>
      <c r="AZ38" s="30"/>
      <c r="BA38" s="30"/>
      <c r="BB38" s="31"/>
      <c r="BC38" s="32"/>
      <c r="BD38" s="30"/>
      <c r="BE38" s="30">
        <v>1</v>
      </c>
      <c r="BF38" s="30"/>
      <c r="BG38" s="34"/>
    </row>
    <row r="39" spans="1:59" s="28" customFormat="1" ht="85.5" customHeight="1">
      <c r="A39" s="333"/>
      <c r="B39" s="335"/>
      <c r="C39" s="342"/>
      <c r="D39" s="338"/>
      <c r="E39" s="339"/>
      <c r="F39" s="340"/>
      <c r="G39" s="22"/>
      <c r="H39" s="23"/>
      <c r="I39" s="23"/>
      <c r="J39" s="23"/>
      <c r="K39" s="24"/>
      <c r="L39" s="25"/>
      <c r="M39" s="23"/>
      <c r="N39" s="23"/>
      <c r="O39" s="24"/>
      <c r="P39" s="26"/>
      <c r="Q39" s="23"/>
      <c r="R39" s="23"/>
      <c r="S39" s="27"/>
      <c r="T39" s="22"/>
      <c r="U39" s="23"/>
      <c r="V39" s="23"/>
      <c r="W39" s="23"/>
      <c r="X39" s="24"/>
      <c r="Y39" s="26"/>
      <c r="Z39" s="23"/>
      <c r="AA39" s="23"/>
      <c r="AB39" s="24"/>
      <c r="AC39" s="26"/>
      <c r="AD39" s="23"/>
      <c r="AE39" s="23"/>
      <c r="AF39" s="27"/>
      <c r="AG39" s="22"/>
      <c r="AH39" s="23"/>
      <c r="AI39" s="23"/>
      <c r="AJ39" s="23"/>
      <c r="AK39" s="24"/>
      <c r="AL39" s="26"/>
      <c r="AM39" s="23"/>
      <c r="AN39" s="23"/>
      <c r="AO39" s="24"/>
      <c r="AP39" s="25"/>
      <c r="AQ39" s="23"/>
      <c r="AR39" s="23"/>
      <c r="AS39" s="23"/>
      <c r="AT39" s="27"/>
      <c r="AU39" s="26"/>
      <c r="AV39" s="23"/>
      <c r="AW39" s="23"/>
      <c r="AX39" s="24"/>
      <c r="AY39" s="26"/>
      <c r="AZ39" s="23"/>
      <c r="BA39" s="23"/>
      <c r="BB39" s="24"/>
      <c r="BC39" s="25"/>
      <c r="BD39" s="23"/>
      <c r="BE39" s="23"/>
      <c r="BF39" s="23"/>
      <c r="BG39" s="27"/>
    </row>
    <row r="40" spans="1:59" s="28" customFormat="1" ht="18.75" customHeight="1">
      <c r="A40" s="333">
        <v>18</v>
      </c>
      <c r="B40" s="341" t="s">
        <v>96</v>
      </c>
      <c r="C40" s="344" t="s">
        <v>87</v>
      </c>
      <c r="D40" s="338" t="s">
        <v>67</v>
      </c>
      <c r="E40" s="339" t="s">
        <v>155</v>
      </c>
      <c r="F40" s="340" t="s">
        <v>114</v>
      </c>
      <c r="G40" s="29"/>
      <c r="H40" s="30"/>
      <c r="I40" s="30"/>
      <c r="J40" s="30"/>
      <c r="K40" s="31"/>
      <c r="L40" s="32"/>
      <c r="M40" s="30"/>
      <c r="N40" s="30"/>
      <c r="O40" s="31"/>
      <c r="P40" s="33"/>
      <c r="Q40" s="30"/>
      <c r="R40" s="30"/>
      <c r="S40" s="34">
        <v>1</v>
      </c>
      <c r="T40" s="29"/>
      <c r="U40" s="30"/>
      <c r="V40" s="30"/>
      <c r="W40" s="30"/>
      <c r="X40" s="31">
        <v>1</v>
      </c>
      <c r="Y40" s="33"/>
      <c r="Z40" s="30"/>
      <c r="AA40" s="30"/>
      <c r="AB40" s="31">
        <v>1</v>
      </c>
      <c r="AC40" s="33"/>
      <c r="AD40" s="30"/>
      <c r="AE40" s="30"/>
      <c r="AF40" s="34">
        <v>1</v>
      </c>
      <c r="AG40" s="29"/>
      <c r="AH40" s="30"/>
      <c r="AI40" s="30"/>
      <c r="AJ40" s="30"/>
      <c r="AK40" s="31">
        <v>1</v>
      </c>
      <c r="AL40" s="33"/>
      <c r="AM40" s="30"/>
      <c r="AN40" s="30"/>
      <c r="AO40" s="31">
        <v>1</v>
      </c>
      <c r="AP40" s="32"/>
      <c r="AQ40" s="30"/>
      <c r="AR40" s="30"/>
      <c r="AS40" s="30"/>
      <c r="AT40" s="34">
        <v>1</v>
      </c>
      <c r="AU40" s="33"/>
      <c r="AV40" s="30"/>
      <c r="AW40" s="30"/>
      <c r="AX40" s="31">
        <v>1</v>
      </c>
      <c r="AY40" s="33"/>
      <c r="AZ40" s="30"/>
      <c r="BA40" s="30"/>
      <c r="BB40" s="31">
        <v>1</v>
      </c>
      <c r="BC40" s="32"/>
      <c r="BD40" s="30"/>
      <c r="BE40" s="30"/>
      <c r="BF40" s="30"/>
      <c r="BG40" s="34">
        <v>1</v>
      </c>
    </row>
    <row r="41" spans="1:59" s="28" customFormat="1" ht="40.5" customHeight="1">
      <c r="A41" s="333"/>
      <c r="B41" s="341"/>
      <c r="C41" s="344"/>
      <c r="D41" s="338"/>
      <c r="E41" s="339"/>
      <c r="F41" s="340"/>
      <c r="G41" s="22"/>
      <c r="H41" s="23"/>
      <c r="I41" s="23"/>
      <c r="J41" s="23"/>
      <c r="K41" s="24"/>
      <c r="L41" s="25"/>
      <c r="M41" s="23"/>
      <c r="N41" s="23"/>
      <c r="O41" s="24"/>
      <c r="P41" s="26"/>
      <c r="Q41" s="23"/>
      <c r="R41" s="23"/>
      <c r="S41" s="27">
        <v>2</v>
      </c>
      <c r="T41" s="22"/>
      <c r="U41" s="23"/>
      <c r="V41" s="23"/>
      <c r="W41" s="23"/>
      <c r="X41" s="24"/>
      <c r="Y41" s="26"/>
      <c r="Z41" s="23"/>
      <c r="AA41" s="23"/>
      <c r="AB41" s="24"/>
      <c r="AC41" s="26"/>
      <c r="AD41" s="23"/>
      <c r="AE41" s="23"/>
      <c r="AF41" s="27"/>
      <c r="AG41" s="22"/>
      <c r="AH41" s="23"/>
      <c r="AI41" s="23"/>
      <c r="AJ41" s="23"/>
      <c r="AK41" s="24"/>
      <c r="AL41" s="26"/>
      <c r="AM41" s="23"/>
      <c r="AN41" s="23"/>
      <c r="AO41" s="24"/>
      <c r="AP41" s="25"/>
      <c r="AQ41" s="23"/>
      <c r="AR41" s="23"/>
      <c r="AS41" s="23"/>
      <c r="AT41" s="27"/>
      <c r="AU41" s="26"/>
      <c r="AV41" s="23"/>
      <c r="AW41" s="23"/>
      <c r="AX41" s="24"/>
      <c r="AY41" s="26"/>
      <c r="AZ41" s="23"/>
      <c r="BA41" s="23"/>
      <c r="BB41" s="24"/>
      <c r="BC41" s="25"/>
      <c r="BD41" s="23"/>
      <c r="BE41" s="23"/>
      <c r="BF41" s="23"/>
      <c r="BG41" s="27"/>
    </row>
    <row r="42" spans="1:59" s="28" customFormat="1" ht="27" customHeight="1">
      <c r="A42" s="333">
        <v>19</v>
      </c>
      <c r="B42" s="341" t="s">
        <v>97</v>
      </c>
      <c r="C42" s="336" t="s">
        <v>88</v>
      </c>
      <c r="D42" s="338" t="s">
        <v>86</v>
      </c>
      <c r="E42" s="339" t="s">
        <v>155</v>
      </c>
      <c r="F42" s="340" t="s">
        <v>115</v>
      </c>
      <c r="G42" s="29"/>
      <c r="H42" s="30"/>
      <c r="I42" s="30"/>
      <c r="J42" s="30"/>
      <c r="K42" s="31"/>
      <c r="L42" s="32"/>
      <c r="M42" s="30"/>
      <c r="N42" s="30"/>
      <c r="O42" s="31"/>
      <c r="P42" s="33"/>
      <c r="Q42" s="30"/>
      <c r="R42" s="30"/>
      <c r="S42" s="34"/>
      <c r="T42" s="29">
        <v>1</v>
      </c>
      <c r="U42" s="30">
        <v>1</v>
      </c>
      <c r="V42" s="30">
        <v>1</v>
      </c>
      <c r="W42" s="30">
        <v>1</v>
      </c>
      <c r="X42" s="31">
        <v>1</v>
      </c>
      <c r="Y42" s="33">
        <v>1</v>
      </c>
      <c r="Z42" s="30">
        <v>1</v>
      </c>
      <c r="AA42" s="30">
        <v>1</v>
      </c>
      <c r="AB42" s="31">
        <v>1</v>
      </c>
      <c r="AC42" s="33"/>
      <c r="AD42" s="30"/>
      <c r="AE42" s="30"/>
      <c r="AF42" s="34"/>
      <c r="AG42" s="29"/>
      <c r="AH42" s="30"/>
      <c r="AI42" s="30"/>
      <c r="AJ42" s="30"/>
      <c r="AK42" s="31"/>
      <c r="AL42" s="33">
        <v>1</v>
      </c>
      <c r="AM42" s="30">
        <v>1</v>
      </c>
      <c r="AN42" s="30">
        <v>1</v>
      </c>
      <c r="AO42" s="31">
        <v>1</v>
      </c>
      <c r="AP42" s="32">
        <v>1</v>
      </c>
      <c r="AQ42" s="30">
        <v>1</v>
      </c>
      <c r="AR42" s="30">
        <v>1</v>
      </c>
      <c r="AS42" s="30">
        <v>1</v>
      </c>
      <c r="AT42" s="34">
        <v>1</v>
      </c>
      <c r="AU42" s="33"/>
      <c r="AV42" s="30"/>
      <c r="AW42" s="30"/>
      <c r="AX42" s="31"/>
      <c r="AY42" s="33"/>
      <c r="AZ42" s="30"/>
      <c r="BA42" s="30"/>
      <c r="BB42" s="31"/>
      <c r="BC42" s="32"/>
      <c r="BD42" s="30"/>
      <c r="BE42" s="30"/>
      <c r="BF42" s="30"/>
      <c r="BG42" s="34"/>
    </row>
    <row r="43" spans="1:59" s="28" customFormat="1" ht="46.5" customHeight="1">
      <c r="A43" s="333"/>
      <c r="B43" s="341"/>
      <c r="C43" s="337"/>
      <c r="D43" s="338"/>
      <c r="E43" s="339"/>
      <c r="F43" s="340"/>
      <c r="G43" s="22"/>
      <c r="H43" s="23"/>
      <c r="I43" s="23"/>
      <c r="J43" s="23"/>
      <c r="K43" s="24"/>
      <c r="L43" s="25"/>
      <c r="M43" s="23"/>
      <c r="N43" s="23"/>
      <c r="O43" s="24"/>
      <c r="P43" s="26"/>
      <c r="Q43" s="23"/>
      <c r="R43" s="23"/>
      <c r="S43" s="27"/>
      <c r="T43" s="22"/>
      <c r="U43" s="23"/>
      <c r="V43" s="23"/>
      <c r="W43" s="23"/>
      <c r="X43" s="24"/>
      <c r="Y43" s="26"/>
      <c r="Z43" s="23"/>
      <c r="AA43" s="23"/>
      <c r="AB43" s="24"/>
      <c r="AC43" s="26"/>
      <c r="AD43" s="23"/>
      <c r="AE43" s="23"/>
      <c r="AF43" s="27"/>
      <c r="AG43" s="22"/>
      <c r="AH43" s="23"/>
      <c r="AI43" s="23"/>
      <c r="AJ43" s="23"/>
      <c r="AK43" s="24"/>
      <c r="AL43" s="26"/>
      <c r="AM43" s="23"/>
      <c r="AN43" s="23"/>
      <c r="AO43" s="24"/>
      <c r="AP43" s="25"/>
      <c r="AQ43" s="23"/>
      <c r="AR43" s="23"/>
      <c r="AS43" s="23"/>
      <c r="AT43" s="27"/>
      <c r="AU43" s="26"/>
      <c r="AV43" s="23"/>
      <c r="AW43" s="23"/>
      <c r="AX43" s="24"/>
      <c r="AY43" s="26"/>
      <c r="AZ43" s="23"/>
      <c r="BA43" s="23"/>
      <c r="BB43" s="24"/>
      <c r="BC43" s="25"/>
      <c r="BD43" s="23"/>
      <c r="BE43" s="23"/>
      <c r="BF43" s="23"/>
      <c r="BG43" s="27"/>
    </row>
    <row r="44" spans="1:59" s="28" customFormat="1" ht="24" customHeight="1">
      <c r="A44" s="333">
        <v>20</v>
      </c>
      <c r="B44" s="341" t="s">
        <v>98</v>
      </c>
      <c r="C44" s="336" t="s">
        <v>89</v>
      </c>
      <c r="D44" s="345" t="s">
        <v>90</v>
      </c>
      <c r="E44" s="339" t="s">
        <v>155</v>
      </c>
      <c r="F44" s="340" t="s">
        <v>116</v>
      </c>
      <c r="G44" s="29"/>
      <c r="H44" s="30"/>
      <c r="I44" s="30"/>
      <c r="J44" s="30"/>
      <c r="K44" s="31"/>
      <c r="L44" s="32"/>
      <c r="M44" s="30"/>
      <c r="N44" s="30"/>
      <c r="O44" s="31"/>
      <c r="P44" s="33"/>
      <c r="Q44" s="30"/>
      <c r="R44" s="30"/>
      <c r="S44" s="34">
        <v>1</v>
      </c>
      <c r="T44" s="29"/>
      <c r="U44" s="30"/>
      <c r="V44" s="30"/>
      <c r="W44" s="30"/>
      <c r="X44" s="31">
        <v>1</v>
      </c>
      <c r="Y44" s="33"/>
      <c r="Z44" s="30"/>
      <c r="AA44" s="30"/>
      <c r="AB44" s="31">
        <v>1</v>
      </c>
      <c r="AC44" s="33"/>
      <c r="AD44" s="30"/>
      <c r="AE44" s="30"/>
      <c r="AF44" s="34">
        <v>1</v>
      </c>
      <c r="AG44" s="29"/>
      <c r="AH44" s="30"/>
      <c r="AI44" s="30"/>
      <c r="AJ44" s="30"/>
      <c r="AK44" s="31">
        <v>1</v>
      </c>
      <c r="AL44" s="33"/>
      <c r="AM44" s="30"/>
      <c r="AN44" s="30"/>
      <c r="AO44" s="31">
        <v>1</v>
      </c>
      <c r="AP44" s="32"/>
      <c r="AQ44" s="30"/>
      <c r="AR44" s="30"/>
      <c r="AS44" s="30"/>
      <c r="AT44" s="34">
        <v>1</v>
      </c>
      <c r="AU44" s="33"/>
      <c r="AV44" s="30"/>
      <c r="AW44" s="30"/>
      <c r="AX44" s="31">
        <v>1</v>
      </c>
      <c r="AY44" s="33"/>
      <c r="AZ44" s="30"/>
      <c r="BA44" s="30"/>
      <c r="BB44" s="31">
        <v>1</v>
      </c>
      <c r="BC44" s="32"/>
      <c r="BD44" s="30"/>
      <c r="BE44" s="30"/>
      <c r="BF44" s="30"/>
      <c r="BG44" s="34">
        <v>1</v>
      </c>
    </row>
    <row r="45" spans="1:59" s="28" customFormat="1" ht="36.75" customHeight="1">
      <c r="A45" s="333"/>
      <c r="B45" s="341"/>
      <c r="C45" s="337"/>
      <c r="D45" s="337"/>
      <c r="E45" s="339"/>
      <c r="F45" s="340"/>
      <c r="G45" s="22"/>
      <c r="H45" s="23"/>
      <c r="I45" s="23"/>
      <c r="J45" s="23"/>
      <c r="K45" s="24"/>
      <c r="L45" s="25"/>
      <c r="M45" s="23"/>
      <c r="N45" s="23"/>
      <c r="O45" s="24"/>
      <c r="P45" s="26"/>
      <c r="Q45" s="23"/>
      <c r="R45" s="23"/>
      <c r="S45" s="27">
        <v>4</v>
      </c>
      <c r="T45" s="22"/>
      <c r="U45" s="23"/>
      <c r="V45" s="23"/>
      <c r="W45" s="23"/>
      <c r="X45" s="24"/>
      <c r="Y45" s="26"/>
      <c r="Z45" s="23"/>
      <c r="AA45" s="23"/>
      <c r="AB45" s="24"/>
      <c r="AC45" s="26"/>
      <c r="AD45" s="23"/>
      <c r="AE45" s="23"/>
      <c r="AF45" s="27"/>
      <c r="AG45" s="22"/>
      <c r="AH45" s="23"/>
      <c r="AI45" s="23"/>
      <c r="AJ45" s="23"/>
      <c r="AK45" s="24"/>
      <c r="AL45" s="26"/>
      <c r="AM45" s="23"/>
      <c r="AN45" s="23"/>
      <c r="AO45" s="24"/>
      <c r="AP45" s="25"/>
      <c r="AQ45" s="23"/>
      <c r="AR45" s="23"/>
      <c r="AS45" s="23"/>
      <c r="AT45" s="27"/>
      <c r="AU45" s="26"/>
      <c r="AV45" s="23"/>
      <c r="AW45" s="23"/>
      <c r="AX45" s="24"/>
      <c r="AY45" s="26"/>
      <c r="AZ45" s="23"/>
      <c r="BA45" s="23"/>
      <c r="BB45" s="24"/>
      <c r="BC45" s="25"/>
      <c r="BD45" s="23"/>
      <c r="BE45" s="23"/>
      <c r="BF45" s="23"/>
      <c r="BG45" s="27"/>
    </row>
    <row r="46" spans="1:59" s="28" customFormat="1" ht="10" customHeight="1">
      <c r="A46" s="333">
        <v>21</v>
      </c>
      <c r="B46" s="341" t="s">
        <v>99</v>
      </c>
      <c r="C46" s="342" t="s">
        <v>146</v>
      </c>
      <c r="D46" s="338" t="s">
        <v>93</v>
      </c>
      <c r="E46" s="339" t="s">
        <v>155</v>
      </c>
      <c r="F46" s="340" t="s">
        <v>117</v>
      </c>
      <c r="G46" s="29"/>
      <c r="H46" s="30"/>
      <c r="I46" s="30"/>
      <c r="J46" s="30"/>
      <c r="K46" s="31"/>
      <c r="L46" s="32"/>
      <c r="M46" s="30"/>
      <c r="N46" s="30"/>
      <c r="O46" s="31"/>
      <c r="P46" s="33"/>
      <c r="Q46" s="30">
        <v>1</v>
      </c>
      <c r="R46" s="30"/>
      <c r="S46" s="34"/>
      <c r="T46" s="29"/>
      <c r="U46" s="30">
        <v>1</v>
      </c>
      <c r="V46" s="30"/>
      <c r="W46" s="30"/>
      <c r="X46" s="31"/>
      <c r="Y46" s="33"/>
      <c r="Z46" s="30">
        <v>1</v>
      </c>
      <c r="AA46" s="30"/>
      <c r="AB46" s="31"/>
      <c r="AC46" s="33"/>
      <c r="AD46" s="30">
        <v>1</v>
      </c>
      <c r="AE46" s="30"/>
      <c r="AF46" s="34"/>
      <c r="AG46" s="29"/>
      <c r="AH46" s="30">
        <v>1</v>
      </c>
      <c r="AI46" s="30"/>
      <c r="AJ46" s="30"/>
      <c r="AK46" s="31"/>
      <c r="AL46" s="33"/>
      <c r="AM46" s="30">
        <v>1</v>
      </c>
      <c r="AN46" s="30"/>
      <c r="AO46" s="31"/>
      <c r="AP46" s="32"/>
      <c r="AQ46" s="30">
        <v>1</v>
      </c>
      <c r="AR46" s="30"/>
      <c r="AS46" s="30"/>
      <c r="AT46" s="34"/>
      <c r="AU46" s="33"/>
      <c r="AV46" s="30">
        <v>1</v>
      </c>
      <c r="AW46" s="30"/>
      <c r="AX46" s="31"/>
      <c r="AY46" s="33"/>
      <c r="AZ46" s="30">
        <v>1</v>
      </c>
      <c r="BA46" s="30"/>
      <c r="BB46" s="31"/>
      <c r="BC46" s="32"/>
      <c r="BD46" s="30">
        <v>1</v>
      </c>
      <c r="BE46" s="30"/>
      <c r="BF46" s="30"/>
      <c r="BG46" s="34"/>
    </row>
    <row r="47" spans="1:59" s="28" customFormat="1" ht="43.5" customHeight="1">
      <c r="A47" s="333"/>
      <c r="B47" s="341"/>
      <c r="C47" s="342"/>
      <c r="D47" s="338"/>
      <c r="E47" s="339"/>
      <c r="F47" s="340"/>
      <c r="G47" s="22"/>
      <c r="H47" s="23"/>
      <c r="I47" s="23"/>
      <c r="J47" s="23"/>
      <c r="K47" s="24"/>
      <c r="L47" s="25"/>
      <c r="M47" s="23"/>
      <c r="N47" s="23"/>
      <c r="O47" s="24"/>
      <c r="P47" s="26"/>
      <c r="Q47" s="23">
        <v>3</v>
      </c>
      <c r="R47" s="23"/>
      <c r="S47" s="27"/>
      <c r="T47" s="22"/>
      <c r="U47" s="23"/>
      <c r="V47" s="23"/>
      <c r="W47" s="23"/>
      <c r="X47" s="24"/>
      <c r="Y47" s="26"/>
      <c r="Z47" s="23"/>
      <c r="AA47" s="23"/>
      <c r="AB47" s="24"/>
      <c r="AC47" s="26"/>
      <c r="AD47" s="23"/>
      <c r="AE47" s="23"/>
      <c r="AF47" s="27"/>
      <c r="AG47" s="22"/>
      <c r="AH47" s="23"/>
      <c r="AI47" s="23"/>
      <c r="AJ47" s="23"/>
      <c r="AK47" s="24"/>
      <c r="AL47" s="26"/>
      <c r="AM47" s="23"/>
      <c r="AN47" s="23"/>
      <c r="AO47" s="24"/>
      <c r="AP47" s="25"/>
      <c r="AQ47" s="23"/>
      <c r="AR47" s="23"/>
      <c r="AS47" s="23"/>
      <c r="AT47" s="27"/>
      <c r="AU47" s="26"/>
      <c r="AV47" s="23"/>
      <c r="AW47" s="23"/>
      <c r="AX47" s="24"/>
      <c r="AY47" s="26"/>
      <c r="AZ47" s="23"/>
      <c r="BA47" s="23"/>
      <c r="BB47" s="24"/>
      <c r="BC47" s="25"/>
      <c r="BD47" s="23"/>
      <c r="BE47" s="23"/>
      <c r="BF47" s="23"/>
      <c r="BG47" s="27"/>
    </row>
    <row r="48" spans="1:59" s="28" customFormat="1" ht="10" customHeight="1">
      <c r="A48" s="333">
        <v>22</v>
      </c>
      <c r="B48" s="341" t="s">
        <v>102</v>
      </c>
      <c r="C48" s="342" t="s">
        <v>147</v>
      </c>
      <c r="D48" s="338" t="s">
        <v>68</v>
      </c>
      <c r="E48" s="339" t="s">
        <v>155</v>
      </c>
      <c r="F48" s="340" t="s">
        <v>118</v>
      </c>
      <c r="G48" s="29"/>
      <c r="H48" s="30"/>
      <c r="I48" s="30"/>
      <c r="J48" s="30"/>
      <c r="K48" s="31"/>
      <c r="L48" s="32">
        <v>1</v>
      </c>
      <c r="M48" s="30"/>
      <c r="N48" s="30"/>
      <c r="O48" s="31"/>
      <c r="P48" s="33">
        <v>1</v>
      </c>
      <c r="Q48" s="30"/>
      <c r="R48" s="30"/>
      <c r="S48" s="34"/>
      <c r="T48" s="29">
        <v>1</v>
      </c>
      <c r="U48" s="30"/>
      <c r="V48" s="30"/>
      <c r="W48" s="30"/>
      <c r="X48" s="31"/>
      <c r="Y48" s="33">
        <v>1</v>
      </c>
      <c r="Z48" s="30"/>
      <c r="AA48" s="30"/>
      <c r="AB48" s="31"/>
      <c r="AC48" s="33">
        <v>1</v>
      </c>
      <c r="AD48" s="30"/>
      <c r="AE48" s="30"/>
      <c r="AF48" s="34"/>
      <c r="AG48" s="29">
        <v>1</v>
      </c>
      <c r="AH48" s="30"/>
      <c r="AI48" s="30"/>
      <c r="AJ48" s="30"/>
      <c r="AK48" s="31"/>
      <c r="AL48" s="33">
        <v>1</v>
      </c>
      <c r="AM48" s="30"/>
      <c r="AN48" s="30"/>
      <c r="AO48" s="31"/>
      <c r="AP48" s="32">
        <v>1</v>
      </c>
      <c r="AQ48" s="30"/>
      <c r="AR48" s="30"/>
      <c r="AS48" s="30"/>
      <c r="AT48" s="34"/>
      <c r="AU48" s="33">
        <v>1</v>
      </c>
      <c r="AV48" s="30"/>
      <c r="AW48" s="30"/>
      <c r="AX48" s="31"/>
      <c r="AY48" s="33">
        <v>1</v>
      </c>
      <c r="AZ48" s="30"/>
      <c r="BA48" s="30"/>
      <c r="BB48" s="31"/>
      <c r="BC48" s="32">
        <v>1</v>
      </c>
      <c r="BD48" s="30"/>
      <c r="BE48" s="30"/>
      <c r="BF48" s="30"/>
      <c r="BG48" s="34"/>
    </row>
    <row r="49" spans="1:61" s="28" customFormat="1" ht="20.149999999999999" customHeight="1">
      <c r="A49" s="333"/>
      <c r="B49" s="341"/>
      <c r="C49" s="342"/>
      <c r="D49" s="338"/>
      <c r="E49" s="339"/>
      <c r="F49" s="340"/>
      <c r="G49" s="22"/>
      <c r="H49" s="23"/>
      <c r="I49" s="23"/>
      <c r="J49" s="23"/>
      <c r="K49" s="24"/>
      <c r="L49" s="25">
        <v>2</v>
      </c>
      <c r="M49" s="23"/>
      <c r="N49" s="23"/>
      <c r="O49" s="24"/>
      <c r="P49" s="26">
        <v>2</v>
      </c>
      <c r="Q49" s="23"/>
      <c r="R49" s="23"/>
      <c r="S49" s="27"/>
      <c r="T49" s="22"/>
      <c r="U49" s="23"/>
      <c r="V49" s="23"/>
      <c r="W49" s="23"/>
      <c r="X49" s="24"/>
      <c r="Y49" s="26"/>
      <c r="Z49" s="23"/>
      <c r="AA49" s="23"/>
      <c r="AB49" s="24"/>
      <c r="AC49" s="26"/>
      <c r="AD49" s="23"/>
      <c r="AE49" s="23"/>
      <c r="AF49" s="27"/>
      <c r="AG49" s="22"/>
      <c r="AH49" s="23"/>
      <c r="AI49" s="23"/>
      <c r="AJ49" s="23"/>
      <c r="AK49" s="24"/>
      <c r="AL49" s="26"/>
      <c r="AM49" s="23"/>
      <c r="AN49" s="23"/>
      <c r="AO49" s="24"/>
      <c r="AP49" s="25"/>
      <c r="AQ49" s="23"/>
      <c r="AR49" s="23"/>
      <c r="AS49" s="23"/>
      <c r="AT49" s="27"/>
      <c r="AU49" s="26"/>
      <c r="AV49" s="23"/>
      <c r="AW49" s="23"/>
      <c r="AX49" s="24"/>
      <c r="AY49" s="26"/>
      <c r="AZ49" s="23"/>
      <c r="BA49" s="23"/>
      <c r="BB49" s="24"/>
      <c r="BC49" s="25"/>
      <c r="BD49" s="23"/>
      <c r="BE49" s="23"/>
      <c r="BF49" s="23"/>
      <c r="BG49" s="27"/>
    </row>
    <row r="50" spans="1:61" s="28" customFormat="1" ht="10" customHeight="1">
      <c r="A50" s="333">
        <v>23</v>
      </c>
      <c r="B50" s="341" t="s">
        <v>100</v>
      </c>
      <c r="C50" s="342" t="s">
        <v>148</v>
      </c>
      <c r="D50" s="338" t="s">
        <v>91</v>
      </c>
      <c r="E50" s="339" t="s">
        <v>155</v>
      </c>
      <c r="F50" s="340" t="s">
        <v>119</v>
      </c>
      <c r="G50" s="29"/>
      <c r="H50" s="30"/>
      <c r="I50" s="30"/>
      <c r="J50" s="30"/>
      <c r="K50" s="31"/>
      <c r="L50" s="32"/>
      <c r="M50" s="30"/>
      <c r="N50" s="30"/>
      <c r="O50" s="31"/>
      <c r="P50" s="33">
        <v>1</v>
      </c>
      <c r="Q50" s="30"/>
      <c r="R50" s="30"/>
      <c r="S50" s="34"/>
      <c r="T50" s="29">
        <v>1</v>
      </c>
      <c r="U50" s="30"/>
      <c r="V50" s="30"/>
      <c r="W50" s="30"/>
      <c r="X50" s="31"/>
      <c r="Y50" s="33">
        <v>1</v>
      </c>
      <c r="Z50" s="30"/>
      <c r="AA50" s="30"/>
      <c r="AB50" s="31"/>
      <c r="AC50" s="33">
        <v>1</v>
      </c>
      <c r="AD50" s="30"/>
      <c r="AE50" s="30"/>
      <c r="AF50" s="34"/>
      <c r="AG50" s="29">
        <v>1</v>
      </c>
      <c r="AH50" s="30"/>
      <c r="AI50" s="30"/>
      <c r="AJ50" s="30"/>
      <c r="AK50" s="31"/>
      <c r="AL50" s="33">
        <v>1</v>
      </c>
      <c r="AM50" s="30"/>
      <c r="AN50" s="30"/>
      <c r="AO50" s="31"/>
      <c r="AP50" s="32">
        <v>1</v>
      </c>
      <c r="AQ50" s="30"/>
      <c r="AR50" s="30"/>
      <c r="AS50" s="30"/>
      <c r="AT50" s="34"/>
      <c r="AU50" s="33">
        <v>1</v>
      </c>
      <c r="AV50" s="30"/>
      <c r="AW50" s="30"/>
      <c r="AX50" s="31"/>
      <c r="AY50" s="33">
        <v>1</v>
      </c>
      <c r="AZ50" s="30"/>
      <c r="BA50" s="30"/>
      <c r="BB50" s="31"/>
      <c r="BC50" s="32">
        <v>1</v>
      </c>
      <c r="BD50" s="30"/>
      <c r="BE50" s="30"/>
      <c r="BF50" s="30"/>
      <c r="BG50" s="34"/>
    </row>
    <row r="51" spans="1:61" s="28" customFormat="1" ht="20.149999999999999" customHeight="1">
      <c r="A51" s="333"/>
      <c r="B51" s="341"/>
      <c r="C51" s="342"/>
      <c r="D51" s="338"/>
      <c r="E51" s="339"/>
      <c r="F51" s="340"/>
      <c r="G51" s="22"/>
      <c r="H51" s="23"/>
      <c r="I51" s="23"/>
      <c r="J51" s="23"/>
      <c r="K51" s="24"/>
      <c r="L51" s="25"/>
      <c r="M51" s="23"/>
      <c r="N51" s="23"/>
      <c r="O51" s="24"/>
      <c r="P51" s="26">
        <v>2</v>
      </c>
      <c r="Q51" s="23"/>
      <c r="R51" s="23"/>
      <c r="S51" s="27"/>
      <c r="T51" s="22"/>
      <c r="U51" s="23"/>
      <c r="V51" s="23"/>
      <c r="W51" s="23"/>
      <c r="X51" s="24"/>
      <c r="Y51" s="26"/>
      <c r="Z51" s="23"/>
      <c r="AA51" s="23"/>
      <c r="AB51" s="24"/>
      <c r="AC51" s="26"/>
      <c r="AD51" s="23"/>
      <c r="AE51" s="23"/>
      <c r="AF51" s="27"/>
      <c r="AG51" s="22"/>
      <c r="AH51" s="23"/>
      <c r="AI51" s="23"/>
      <c r="AJ51" s="23"/>
      <c r="AK51" s="24"/>
      <c r="AL51" s="26"/>
      <c r="AM51" s="23"/>
      <c r="AN51" s="23"/>
      <c r="AO51" s="24"/>
      <c r="AP51" s="25"/>
      <c r="AQ51" s="23"/>
      <c r="AR51" s="23"/>
      <c r="AS51" s="23"/>
      <c r="AT51" s="27"/>
      <c r="AU51" s="26"/>
      <c r="AV51" s="23"/>
      <c r="AW51" s="23"/>
      <c r="AX51" s="24"/>
      <c r="AY51" s="26"/>
      <c r="AZ51" s="23"/>
      <c r="BA51" s="23"/>
      <c r="BB51" s="24"/>
      <c r="BC51" s="25"/>
      <c r="BD51" s="23"/>
      <c r="BE51" s="23"/>
      <c r="BF51" s="23"/>
      <c r="BG51" s="27"/>
    </row>
    <row r="52" spans="1:61" s="28" customFormat="1" ht="10" customHeight="1">
      <c r="A52" s="333">
        <v>24</v>
      </c>
      <c r="B52" s="341" t="s">
        <v>100</v>
      </c>
      <c r="C52" s="342" t="s">
        <v>148</v>
      </c>
      <c r="D52" s="338" t="s">
        <v>144</v>
      </c>
      <c r="E52" s="339" t="s">
        <v>155</v>
      </c>
      <c r="F52" s="340" t="s">
        <v>145</v>
      </c>
      <c r="G52" s="29"/>
      <c r="H52" s="30"/>
      <c r="I52" s="30"/>
      <c r="J52" s="30"/>
      <c r="K52" s="31"/>
      <c r="L52" s="32"/>
      <c r="M52" s="30"/>
      <c r="N52" s="30"/>
      <c r="O52" s="31"/>
      <c r="P52" s="33"/>
      <c r="Q52" s="30">
        <v>1</v>
      </c>
      <c r="R52" s="30"/>
      <c r="S52" s="34"/>
      <c r="T52" s="29">
        <v>1</v>
      </c>
      <c r="U52" s="30"/>
      <c r="V52" s="30"/>
      <c r="W52" s="30"/>
      <c r="X52" s="31"/>
      <c r="Y52" s="33">
        <v>1</v>
      </c>
      <c r="Z52" s="30"/>
      <c r="AA52" s="30"/>
      <c r="AB52" s="31"/>
      <c r="AC52" s="33">
        <v>1</v>
      </c>
      <c r="AD52" s="30"/>
      <c r="AE52" s="30"/>
      <c r="AF52" s="34"/>
      <c r="AG52" s="29">
        <v>1</v>
      </c>
      <c r="AH52" s="30"/>
      <c r="AI52" s="30"/>
      <c r="AJ52" s="30"/>
      <c r="AK52" s="31"/>
      <c r="AL52" s="33">
        <v>1</v>
      </c>
      <c r="AM52" s="30"/>
      <c r="AN52" s="30"/>
      <c r="AO52" s="31"/>
      <c r="AP52" s="32">
        <v>1</v>
      </c>
      <c r="AQ52" s="30"/>
      <c r="AR52" s="30"/>
      <c r="AS52" s="30"/>
      <c r="AT52" s="34"/>
      <c r="AU52" s="33">
        <v>1</v>
      </c>
      <c r="AV52" s="30"/>
      <c r="AW52" s="30"/>
      <c r="AX52" s="31"/>
      <c r="AY52" s="33">
        <v>1</v>
      </c>
      <c r="AZ52" s="30"/>
      <c r="BA52" s="30"/>
      <c r="BB52" s="31"/>
      <c r="BC52" s="32">
        <v>1</v>
      </c>
      <c r="BD52" s="30"/>
      <c r="BE52" s="30"/>
      <c r="BF52" s="30"/>
      <c r="BG52" s="34"/>
    </row>
    <row r="53" spans="1:61" s="28" customFormat="1" ht="20.149999999999999" customHeight="1">
      <c r="A53" s="333"/>
      <c r="B53" s="341"/>
      <c r="C53" s="342"/>
      <c r="D53" s="338"/>
      <c r="E53" s="339"/>
      <c r="F53" s="340"/>
      <c r="G53" s="22"/>
      <c r="H53" s="23"/>
      <c r="I53" s="23"/>
      <c r="J53" s="23"/>
      <c r="K53" s="24"/>
      <c r="L53" s="25"/>
      <c r="M53" s="23"/>
      <c r="N53" s="23"/>
      <c r="O53" s="24"/>
      <c r="P53" s="26"/>
      <c r="Q53" s="23">
        <v>3</v>
      </c>
      <c r="R53" s="23"/>
      <c r="S53" s="27"/>
      <c r="T53" s="22"/>
      <c r="U53" s="23"/>
      <c r="V53" s="23"/>
      <c r="W53" s="23"/>
      <c r="X53" s="24"/>
      <c r="Y53" s="26"/>
      <c r="Z53" s="23"/>
      <c r="AA53" s="23"/>
      <c r="AB53" s="24"/>
      <c r="AC53" s="26"/>
      <c r="AD53" s="23"/>
      <c r="AE53" s="23"/>
      <c r="AF53" s="27"/>
      <c r="AG53" s="22"/>
      <c r="AH53" s="23"/>
      <c r="AI53" s="23"/>
      <c r="AJ53" s="23"/>
      <c r="AK53" s="24"/>
      <c r="AL53" s="26"/>
      <c r="AM53" s="23"/>
      <c r="AN53" s="23"/>
      <c r="AO53" s="24"/>
      <c r="AP53" s="25"/>
      <c r="AQ53" s="23"/>
      <c r="AR53" s="23"/>
      <c r="AS53" s="23"/>
      <c r="AT53" s="27"/>
      <c r="AU53" s="26"/>
      <c r="AV53" s="23"/>
      <c r="AW53" s="23"/>
      <c r="AX53" s="24"/>
      <c r="AY53" s="26"/>
      <c r="AZ53" s="23"/>
      <c r="BA53" s="23"/>
      <c r="BB53" s="24"/>
      <c r="BC53" s="25"/>
      <c r="BD53" s="23"/>
      <c r="BE53" s="23"/>
      <c r="BF53" s="23"/>
      <c r="BG53" s="27"/>
    </row>
    <row r="54" spans="1:61" s="28" customFormat="1" ht="10" customHeight="1">
      <c r="A54" s="333">
        <v>25</v>
      </c>
      <c r="B54" s="341" t="s">
        <v>100</v>
      </c>
      <c r="C54" s="342" t="s">
        <v>148</v>
      </c>
      <c r="D54" s="338" t="s">
        <v>92</v>
      </c>
      <c r="E54" s="339" t="s">
        <v>155</v>
      </c>
      <c r="F54" s="340" t="s">
        <v>120</v>
      </c>
      <c r="G54" s="29"/>
      <c r="H54" s="30"/>
      <c r="I54" s="30"/>
      <c r="J54" s="30"/>
      <c r="K54" s="31"/>
      <c r="L54" s="32"/>
      <c r="M54" s="30"/>
      <c r="N54" s="30"/>
      <c r="O54" s="31"/>
      <c r="P54" s="33"/>
      <c r="Q54" s="30">
        <v>1</v>
      </c>
      <c r="R54" s="30"/>
      <c r="S54" s="34"/>
      <c r="T54" s="29"/>
      <c r="U54" s="30">
        <v>1</v>
      </c>
      <c r="V54" s="30"/>
      <c r="W54" s="30"/>
      <c r="X54" s="31"/>
      <c r="Y54" s="33"/>
      <c r="Z54" s="30">
        <v>1</v>
      </c>
      <c r="AA54" s="30"/>
      <c r="AB54" s="31"/>
      <c r="AC54" s="33"/>
      <c r="AD54" s="30">
        <v>1</v>
      </c>
      <c r="AE54" s="30"/>
      <c r="AF54" s="34"/>
      <c r="AG54" s="29"/>
      <c r="AH54" s="30">
        <v>1</v>
      </c>
      <c r="AI54" s="30"/>
      <c r="AJ54" s="30"/>
      <c r="AK54" s="31"/>
      <c r="AL54" s="33"/>
      <c r="AM54" s="30">
        <v>1</v>
      </c>
      <c r="AN54" s="30"/>
      <c r="AO54" s="31"/>
      <c r="AP54" s="32"/>
      <c r="AQ54" s="30">
        <v>1</v>
      </c>
      <c r="AR54" s="30"/>
      <c r="AS54" s="30"/>
      <c r="AT54" s="34"/>
      <c r="AU54" s="33"/>
      <c r="AV54" s="30">
        <v>1</v>
      </c>
      <c r="AW54" s="30"/>
      <c r="AX54" s="31"/>
      <c r="AY54" s="33"/>
      <c r="AZ54" s="30">
        <v>1</v>
      </c>
      <c r="BA54" s="30"/>
      <c r="BB54" s="31"/>
      <c r="BC54" s="32"/>
      <c r="BD54" s="30">
        <v>1</v>
      </c>
      <c r="BE54" s="30"/>
      <c r="BF54" s="30"/>
      <c r="BG54" s="34"/>
    </row>
    <row r="55" spans="1:61" s="28" customFormat="1" ht="20.149999999999999" customHeight="1">
      <c r="A55" s="333"/>
      <c r="B55" s="341"/>
      <c r="C55" s="342"/>
      <c r="D55" s="338"/>
      <c r="E55" s="339"/>
      <c r="F55" s="340"/>
      <c r="G55" s="22"/>
      <c r="H55" s="23"/>
      <c r="I55" s="23"/>
      <c r="J55" s="23"/>
      <c r="K55" s="24"/>
      <c r="L55" s="25"/>
      <c r="M55" s="23"/>
      <c r="N55" s="23"/>
      <c r="O55" s="24"/>
      <c r="P55" s="26"/>
      <c r="Q55" s="23">
        <v>3</v>
      </c>
      <c r="R55" s="23"/>
      <c r="S55" s="27"/>
      <c r="T55" s="22"/>
      <c r="U55" s="23"/>
      <c r="V55" s="23"/>
      <c r="W55" s="23"/>
      <c r="X55" s="24"/>
      <c r="Y55" s="26"/>
      <c r="Z55" s="23"/>
      <c r="AA55" s="23"/>
      <c r="AB55" s="24"/>
      <c r="AC55" s="26"/>
      <c r="AD55" s="23"/>
      <c r="AE55" s="23"/>
      <c r="AF55" s="27"/>
      <c r="AG55" s="22"/>
      <c r="AH55" s="23"/>
      <c r="AI55" s="23"/>
      <c r="AJ55" s="23"/>
      <c r="AK55" s="24"/>
      <c r="AL55" s="26"/>
      <c r="AM55" s="23"/>
      <c r="AN55" s="23"/>
      <c r="AO55" s="24"/>
      <c r="AP55" s="25"/>
      <c r="AQ55" s="23"/>
      <c r="AR55" s="23"/>
      <c r="AS55" s="23"/>
      <c r="AT55" s="27"/>
      <c r="AU55" s="26"/>
      <c r="AV55" s="23"/>
      <c r="AW55" s="23"/>
      <c r="AX55" s="24"/>
      <c r="AY55" s="26"/>
      <c r="AZ55" s="23"/>
      <c r="BA55" s="23"/>
      <c r="BB55" s="24"/>
      <c r="BC55" s="25"/>
      <c r="BD55" s="23"/>
      <c r="BE55" s="23"/>
      <c r="BF55" s="23"/>
      <c r="BG55" s="27"/>
    </row>
    <row r="56" spans="1:61" s="28" customFormat="1" ht="10" customHeight="1">
      <c r="A56" s="333">
        <v>26</v>
      </c>
      <c r="B56" s="341" t="s">
        <v>101</v>
      </c>
      <c r="C56" s="342" t="s">
        <v>149</v>
      </c>
      <c r="D56" s="338" t="s">
        <v>94</v>
      </c>
      <c r="E56" s="339" t="s">
        <v>155</v>
      </c>
      <c r="F56" s="340" t="s">
        <v>121</v>
      </c>
      <c r="G56" s="29"/>
      <c r="H56" s="30"/>
      <c r="I56" s="30"/>
      <c r="J56" s="30"/>
      <c r="K56" s="31"/>
      <c r="L56" s="32"/>
      <c r="M56" s="30"/>
      <c r="N56" s="30"/>
      <c r="O56" s="31"/>
      <c r="P56" s="33"/>
      <c r="Q56" s="30"/>
      <c r="R56" s="30">
        <v>1</v>
      </c>
      <c r="S56" s="34"/>
      <c r="T56" s="29"/>
      <c r="U56" s="30"/>
      <c r="V56" s="30">
        <v>1</v>
      </c>
      <c r="W56" s="30"/>
      <c r="X56" s="31"/>
      <c r="Y56" s="33"/>
      <c r="Z56" s="30"/>
      <c r="AA56" s="30">
        <v>1</v>
      </c>
      <c r="AB56" s="31"/>
      <c r="AC56" s="33"/>
      <c r="AD56" s="30"/>
      <c r="AE56" s="30">
        <v>1</v>
      </c>
      <c r="AF56" s="34"/>
      <c r="AG56" s="29"/>
      <c r="AH56" s="30"/>
      <c r="AI56" s="30">
        <v>1</v>
      </c>
      <c r="AJ56" s="30"/>
      <c r="AK56" s="31"/>
      <c r="AL56" s="33"/>
      <c r="AM56" s="30"/>
      <c r="AN56" s="30">
        <v>1</v>
      </c>
      <c r="AO56" s="31"/>
      <c r="AP56" s="32"/>
      <c r="AQ56" s="30"/>
      <c r="AR56" s="30">
        <v>1</v>
      </c>
      <c r="AS56" s="30"/>
      <c r="AT56" s="34"/>
      <c r="AU56" s="33"/>
      <c r="AV56" s="30"/>
      <c r="AW56" s="30">
        <v>1</v>
      </c>
      <c r="AX56" s="31"/>
      <c r="AY56" s="33"/>
      <c r="AZ56" s="30"/>
      <c r="BA56" s="30">
        <v>1</v>
      </c>
      <c r="BB56" s="31"/>
      <c r="BC56" s="32"/>
      <c r="BD56" s="30"/>
      <c r="BE56" s="30">
        <v>1</v>
      </c>
      <c r="BF56" s="30"/>
      <c r="BG56" s="34"/>
    </row>
    <row r="57" spans="1:61" s="28" customFormat="1" ht="20.149999999999999" customHeight="1">
      <c r="A57" s="333"/>
      <c r="B57" s="341"/>
      <c r="C57" s="342"/>
      <c r="D57" s="338"/>
      <c r="E57" s="339"/>
      <c r="F57" s="340"/>
      <c r="G57" s="22"/>
      <c r="H57" s="23"/>
      <c r="I57" s="23"/>
      <c r="J57" s="23"/>
      <c r="K57" s="24"/>
      <c r="L57" s="25"/>
      <c r="M57" s="23"/>
      <c r="N57" s="23"/>
      <c r="O57" s="24"/>
      <c r="P57" s="26"/>
      <c r="Q57" s="23"/>
      <c r="R57" s="23">
        <v>2</v>
      </c>
      <c r="S57" s="27"/>
      <c r="T57" s="22"/>
      <c r="U57" s="23"/>
      <c r="V57" s="23"/>
      <c r="W57" s="23"/>
      <c r="X57" s="24"/>
      <c r="Y57" s="26"/>
      <c r="Z57" s="23"/>
      <c r="AA57" s="23"/>
      <c r="AB57" s="24"/>
      <c r="AC57" s="26"/>
      <c r="AD57" s="23"/>
      <c r="AE57" s="23"/>
      <c r="AF57" s="27"/>
      <c r="AG57" s="22"/>
      <c r="AH57" s="23"/>
      <c r="AI57" s="23"/>
      <c r="AJ57" s="23"/>
      <c r="AK57" s="24"/>
      <c r="AL57" s="26"/>
      <c r="AM57" s="23"/>
      <c r="AN57" s="23"/>
      <c r="AO57" s="24"/>
      <c r="AP57" s="25"/>
      <c r="AQ57" s="23"/>
      <c r="AR57" s="23"/>
      <c r="AS57" s="23"/>
      <c r="AT57" s="27"/>
      <c r="AU57" s="26"/>
      <c r="AV57" s="23"/>
      <c r="AW57" s="23"/>
      <c r="AX57" s="24"/>
      <c r="AY57" s="26"/>
      <c r="AZ57" s="23"/>
      <c r="BA57" s="23"/>
      <c r="BB57" s="24"/>
      <c r="BC57" s="25"/>
      <c r="BD57" s="23"/>
      <c r="BE57" s="23"/>
      <c r="BF57" s="23"/>
      <c r="BG57" s="27"/>
    </row>
    <row r="58" spans="1:61" s="28" customFormat="1" ht="10" customHeight="1">
      <c r="A58" s="333">
        <v>27</v>
      </c>
      <c r="B58" s="341" t="s">
        <v>101</v>
      </c>
      <c r="C58" s="342" t="s">
        <v>149</v>
      </c>
      <c r="D58" s="338" t="s">
        <v>95</v>
      </c>
      <c r="E58" s="339" t="s">
        <v>155</v>
      </c>
      <c r="F58" s="340" t="s">
        <v>105</v>
      </c>
      <c r="G58" s="29"/>
      <c r="H58" s="30"/>
      <c r="I58" s="30"/>
      <c r="J58" s="30"/>
      <c r="K58" s="31"/>
      <c r="L58" s="32"/>
      <c r="M58" s="30"/>
      <c r="N58" s="30"/>
      <c r="O58" s="31"/>
      <c r="P58" s="33"/>
      <c r="Q58" s="30"/>
      <c r="R58" s="30"/>
      <c r="S58" s="34"/>
      <c r="T58" s="29"/>
      <c r="U58" s="30"/>
      <c r="V58" s="30">
        <v>1</v>
      </c>
      <c r="W58" s="30"/>
      <c r="X58" s="31"/>
      <c r="Y58" s="33"/>
      <c r="Z58" s="30"/>
      <c r="AA58" s="30">
        <v>1</v>
      </c>
      <c r="AB58" s="31"/>
      <c r="AC58" s="33"/>
      <c r="AD58" s="30"/>
      <c r="AE58" s="30">
        <v>1</v>
      </c>
      <c r="AF58" s="34"/>
      <c r="AG58" s="29"/>
      <c r="AH58" s="30"/>
      <c r="AI58" s="30">
        <v>1</v>
      </c>
      <c r="AJ58" s="30"/>
      <c r="AK58" s="31"/>
      <c r="AL58" s="33"/>
      <c r="AM58" s="30"/>
      <c r="AN58" s="30">
        <v>1</v>
      </c>
      <c r="AO58" s="31"/>
      <c r="AP58" s="32"/>
      <c r="AQ58" s="30"/>
      <c r="AR58" s="30">
        <v>1</v>
      </c>
      <c r="AS58" s="30"/>
      <c r="AT58" s="34"/>
      <c r="AU58" s="33"/>
      <c r="AV58" s="30"/>
      <c r="AW58" s="30">
        <v>1</v>
      </c>
      <c r="AX58" s="31"/>
      <c r="AY58" s="33"/>
      <c r="AZ58" s="30"/>
      <c r="BA58" s="30">
        <v>1</v>
      </c>
      <c r="BB58" s="31"/>
      <c r="BC58" s="32"/>
      <c r="BD58" s="30"/>
      <c r="BE58" s="30">
        <v>1</v>
      </c>
      <c r="BF58" s="30"/>
      <c r="BG58" s="34"/>
    </row>
    <row r="59" spans="1:61" s="28" customFormat="1" ht="20.149999999999999" customHeight="1">
      <c r="A59" s="333"/>
      <c r="B59" s="341"/>
      <c r="C59" s="342"/>
      <c r="D59" s="338"/>
      <c r="E59" s="339"/>
      <c r="F59" s="340"/>
      <c r="G59" s="22"/>
      <c r="H59" s="23"/>
      <c r="I59" s="23"/>
      <c r="J59" s="23"/>
      <c r="K59" s="24"/>
      <c r="L59" s="25"/>
      <c r="M59" s="23"/>
      <c r="N59" s="23"/>
      <c r="O59" s="24"/>
      <c r="P59" s="26"/>
      <c r="Q59" s="23"/>
      <c r="R59" s="23"/>
      <c r="S59" s="27"/>
      <c r="T59" s="22"/>
      <c r="U59" s="23"/>
      <c r="V59" s="23"/>
      <c r="W59" s="23"/>
      <c r="X59" s="24"/>
      <c r="Y59" s="26"/>
      <c r="Z59" s="23"/>
      <c r="AA59" s="23"/>
      <c r="AB59" s="24"/>
      <c r="AC59" s="26"/>
      <c r="AD59" s="23"/>
      <c r="AE59" s="23"/>
      <c r="AF59" s="27"/>
      <c r="AG59" s="22"/>
      <c r="AH59" s="23"/>
      <c r="AI59" s="23"/>
      <c r="AJ59" s="23"/>
      <c r="AK59" s="24"/>
      <c r="AL59" s="26"/>
      <c r="AM59" s="23"/>
      <c r="AN59" s="23"/>
      <c r="AO59" s="24"/>
      <c r="AP59" s="25"/>
      <c r="AQ59" s="23"/>
      <c r="AR59" s="23"/>
      <c r="AS59" s="23"/>
      <c r="AT59" s="27"/>
      <c r="AU59" s="26"/>
      <c r="AV59" s="23"/>
      <c r="AW59" s="23"/>
      <c r="AX59" s="24"/>
      <c r="AY59" s="26"/>
      <c r="AZ59" s="23"/>
      <c r="BA59" s="23"/>
      <c r="BB59" s="24"/>
      <c r="BC59" s="25"/>
      <c r="BD59" s="23"/>
      <c r="BE59" s="23"/>
      <c r="BF59" s="23"/>
      <c r="BG59" s="27"/>
    </row>
    <row r="60" spans="1:61" s="28" customFormat="1" ht="10" customHeight="1">
      <c r="A60" s="333">
        <v>28</v>
      </c>
      <c r="B60" s="334" t="s">
        <v>64</v>
      </c>
      <c r="C60" s="336" t="s">
        <v>85</v>
      </c>
      <c r="D60" s="338" t="s">
        <v>73</v>
      </c>
      <c r="E60" s="339" t="s">
        <v>155</v>
      </c>
      <c r="F60" s="340" t="s">
        <v>122</v>
      </c>
      <c r="G60" s="29"/>
      <c r="H60" s="30"/>
      <c r="I60" s="30">
        <v>1</v>
      </c>
      <c r="J60" s="30"/>
      <c r="K60" s="31"/>
      <c r="L60" s="32"/>
      <c r="M60" s="30"/>
      <c r="N60" s="30">
        <v>1</v>
      </c>
      <c r="O60" s="31"/>
      <c r="P60" s="33"/>
      <c r="Q60" s="30">
        <v>1</v>
      </c>
      <c r="R60" s="30"/>
      <c r="S60" s="34"/>
      <c r="T60" s="29"/>
      <c r="U60" s="30">
        <v>1</v>
      </c>
      <c r="V60" s="30"/>
      <c r="W60" s="30"/>
      <c r="X60" s="31"/>
      <c r="Y60" s="33"/>
      <c r="Z60" s="30">
        <v>1</v>
      </c>
      <c r="AA60" s="30"/>
      <c r="AB60" s="31"/>
      <c r="AC60" s="33"/>
      <c r="AD60" s="30">
        <v>1</v>
      </c>
      <c r="AE60" s="30"/>
      <c r="AF60" s="34"/>
      <c r="AG60" s="29"/>
      <c r="AH60" s="30">
        <v>1</v>
      </c>
      <c r="AI60" s="30"/>
      <c r="AJ60" s="30"/>
      <c r="AK60" s="31"/>
      <c r="AL60" s="33"/>
      <c r="AM60" s="30">
        <v>1</v>
      </c>
      <c r="AN60" s="30"/>
      <c r="AO60" s="31"/>
      <c r="AP60" s="32"/>
      <c r="AQ60" s="30">
        <v>1</v>
      </c>
      <c r="AR60" s="30"/>
      <c r="AS60" s="30"/>
      <c r="AT60" s="34"/>
      <c r="AU60" s="33"/>
      <c r="AV60" s="30">
        <v>1</v>
      </c>
      <c r="AW60" s="30"/>
      <c r="AX60" s="31"/>
      <c r="AY60" s="33"/>
      <c r="AZ60" s="30">
        <v>1</v>
      </c>
      <c r="BA60" s="30"/>
      <c r="BB60" s="31"/>
      <c r="BC60" s="32"/>
      <c r="BD60" s="30">
        <v>1</v>
      </c>
      <c r="BE60" s="30"/>
      <c r="BF60" s="30"/>
      <c r="BG60" s="34"/>
    </row>
    <row r="61" spans="1:61" s="28" customFormat="1" ht="20.149999999999999" customHeight="1" thickBot="1">
      <c r="A61" s="333"/>
      <c r="B61" s="335"/>
      <c r="C61" s="337"/>
      <c r="D61" s="338"/>
      <c r="E61" s="339"/>
      <c r="F61" s="340"/>
      <c r="G61" s="22"/>
      <c r="H61" s="23"/>
      <c r="I61" s="23">
        <v>3</v>
      </c>
      <c r="J61" s="23"/>
      <c r="K61" s="24"/>
      <c r="L61" s="25"/>
      <c r="M61" s="23"/>
      <c r="N61" s="23">
        <v>3</v>
      </c>
      <c r="O61" s="24"/>
      <c r="P61" s="26"/>
      <c r="Q61" s="23">
        <v>2</v>
      </c>
      <c r="R61" s="23"/>
      <c r="S61" s="27"/>
      <c r="T61" s="22"/>
      <c r="U61" s="23"/>
      <c r="V61" s="23"/>
      <c r="W61" s="23"/>
      <c r="X61" s="24"/>
      <c r="Y61" s="26"/>
      <c r="Z61" s="23"/>
      <c r="AA61" s="23"/>
      <c r="AB61" s="24"/>
      <c r="AC61" s="26"/>
      <c r="AD61" s="23"/>
      <c r="AE61" s="23"/>
      <c r="AF61" s="27"/>
      <c r="AG61" s="22"/>
      <c r="AH61" s="23"/>
      <c r="AI61" s="23"/>
      <c r="AJ61" s="23"/>
      <c r="AK61" s="24"/>
      <c r="AL61" s="26"/>
      <c r="AM61" s="23"/>
      <c r="AN61" s="23"/>
      <c r="AO61" s="24"/>
      <c r="AP61" s="25"/>
      <c r="AQ61" s="23"/>
      <c r="AR61" s="23"/>
      <c r="AS61" s="23"/>
      <c r="AT61" s="27"/>
      <c r="AU61" s="26"/>
      <c r="AV61" s="23"/>
      <c r="AW61" s="23"/>
      <c r="AX61" s="24"/>
      <c r="AY61" s="26"/>
      <c r="AZ61" s="23"/>
      <c r="BA61" s="23"/>
      <c r="BB61" s="24"/>
      <c r="BC61" s="25"/>
      <c r="BD61" s="23"/>
      <c r="BE61" s="23"/>
      <c r="BF61" s="23"/>
      <c r="BG61" s="27"/>
    </row>
    <row r="62" spans="1:61" ht="14.5">
      <c r="F62" s="16" t="s">
        <v>28</v>
      </c>
      <c r="G62" s="96">
        <f t="shared" ref="G62:BG62" si="0">COUNTIF(G6:G61,1)+COUNTIF(G6:G61,5)</f>
        <v>0</v>
      </c>
      <c r="H62" s="97">
        <f t="shared" si="0"/>
        <v>0</v>
      </c>
      <c r="I62" s="97">
        <f t="shared" si="0"/>
        <v>1</v>
      </c>
      <c r="J62" s="97">
        <f t="shared" si="0"/>
        <v>0</v>
      </c>
      <c r="K62" s="98">
        <f t="shared" si="0"/>
        <v>9</v>
      </c>
      <c r="L62" s="99">
        <f t="shared" si="0"/>
        <v>1</v>
      </c>
      <c r="M62" s="97">
        <f t="shared" si="0"/>
        <v>0</v>
      </c>
      <c r="N62" s="97">
        <f t="shared" si="0"/>
        <v>1</v>
      </c>
      <c r="O62" s="98">
        <f t="shared" si="0"/>
        <v>9</v>
      </c>
      <c r="P62" s="100">
        <f t="shared" si="0"/>
        <v>2</v>
      </c>
      <c r="Q62" s="97">
        <f t="shared" si="0"/>
        <v>4</v>
      </c>
      <c r="R62" s="97">
        <f t="shared" si="0"/>
        <v>1</v>
      </c>
      <c r="S62" s="101">
        <f t="shared" si="0"/>
        <v>13</v>
      </c>
      <c r="T62" s="96">
        <f t="shared" si="0"/>
        <v>6</v>
      </c>
      <c r="U62" s="97">
        <f t="shared" si="0"/>
        <v>6</v>
      </c>
      <c r="V62" s="97">
        <f t="shared" si="0"/>
        <v>7</v>
      </c>
      <c r="W62" s="97">
        <f t="shared" si="0"/>
        <v>3</v>
      </c>
      <c r="X62" s="98">
        <f t="shared" si="0"/>
        <v>10</v>
      </c>
      <c r="Y62" s="100">
        <f t="shared" si="0"/>
        <v>7</v>
      </c>
      <c r="Z62" s="97">
        <f t="shared" si="0"/>
        <v>5</v>
      </c>
      <c r="AA62" s="97">
        <f t="shared" si="0"/>
        <v>6</v>
      </c>
      <c r="AB62" s="98">
        <f t="shared" si="0"/>
        <v>10</v>
      </c>
      <c r="AC62" s="100">
        <f t="shared" si="0"/>
        <v>6</v>
      </c>
      <c r="AD62" s="97">
        <f t="shared" si="0"/>
        <v>4</v>
      </c>
      <c r="AE62" s="97">
        <f t="shared" si="0"/>
        <v>4</v>
      </c>
      <c r="AF62" s="101">
        <f t="shared" si="0"/>
        <v>9</v>
      </c>
      <c r="AG62" s="96">
        <f t="shared" si="0"/>
        <v>6</v>
      </c>
      <c r="AH62" s="97">
        <f t="shared" si="0"/>
        <v>6</v>
      </c>
      <c r="AI62" s="97">
        <f t="shared" si="0"/>
        <v>4</v>
      </c>
      <c r="AJ62" s="97">
        <f t="shared" si="0"/>
        <v>1</v>
      </c>
      <c r="AK62" s="98">
        <f t="shared" si="0"/>
        <v>9</v>
      </c>
      <c r="AL62" s="100">
        <f t="shared" si="0"/>
        <v>7</v>
      </c>
      <c r="AM62" s="97">
        <f t="shared" si="0"/>
        <v>5</v>
      </c>
      <c r="AN62" s="97">
        <f t="shared" si="0"/>
        <v>5</v>
      </c>
      <c r="AO62" s="102">
        <f t="shared" si="0"/>
        <v>10</v>
      </c>
      <c r="AP62" s="99">
        <f t="shared" si="0"/>
        <v>7</v>
      </c>
      <c r="AQ62" s="97">
        <f t="shared" si="0"/>
        <v>5</v>
      </c>
      <c r="AR62" s="97">
        <f t="shared" si="0"/>
        <v>4</v>
      </c>
      <c r="AS62" s="97">
        <f t="shared" si="0"/>
        <v>2</v>
      </c>
      <c r="AT62" s="101">
        <f t="shared" si="0"/>
        <v>10</v>
      </c>
      <c r="AU62" s="100">
        <f t="shared" si="0"/>
        <v>6</v>
      </c>
      <c r="AV62" s="97">
        <f t="shared" si="0"/>
        <v>6</v>
      </c>
      <c r="AW62" s="97">
        <f t="shared" si="0"/>
        <v>5</v>
      </c>
      <c r="AX62" s="98">
        <f t="shared" si="0"/>
        <v>9</v>
      </c>
      <c r="AY62" s="100">
        <f t="shared" si="0"/>
        <v>6</v>
      </c>
      <c r="AZ62" s="97">
        <f t="shared" si="0"/>
        <v>4</v>
      </c>
      <c r="BA62" s="97">
        <f t="shared" si="0"/>
        <v>4</v>
      </c>
      <c r="BB62" s="102">
        <f t="shared" si="0"/>
        <v>9</v>
      </c>
      <c r="BC62" s="99">
        <f t="shared" si="0"/>
        <v>6</v>
      </c>
      <c r="BD62" s="97">
        <f t="shared" si="0"/>
        <v>4</v>
      </c>
      <c r="BE62" s="97">
        <f t="shared" si="0"/>
        <v>6</v>
      </c>
      <c r="BF62" s="97">
        <f t="shared" si="0"/>
        <v>1</v>
      </c>
      <c r="BG62" s="101">
        <f t="shared" si="0"/>
        <v>9</v>
      </c>
      <c r="BH62" s="130">
        <f>SUM(G62:BG62)</f>
        <v>280</v>
      </c>
      <c r="BI62" s="374">
        <f>BH63/BH62</f>
        <v>0.12678571428571428</v>
      </c>
    </row>
    <row r="63" spans="1:61" ht="15" thickBot="1">
      <c r="F63" s="17" t="s">
        <v>29</v>
      </c>
      <c r="G63" s="103">
        <f t="shared" ref="G63:BG63" si="1">+(COUNTIF(G6:G61,2)+COUNTIF(G6:G61,3)*0.5)</f>
        <v>0</v>
      </c>
      <c r="H63" s="104">
        <f t="shared" si="1"/>
        <v>0</v>
      </c>
      <c r="I63" s="104">
        <f t="shared" si="1"/>
        <v>0.5</v>
      </c>
      <c r="J63" s="104">
        <f t="shared" si="1"/>
        <v>0</v>
      </c>
      <c r="K63" s="105">
        <f t="shared" si="1"/>
        <v>7.5</v>
      </c>
      <c r="L63" s="106">
        <f t="shared" si="1"/>
        <v>1</v>
      </c>
      <c r="M63" s="104">
        <f t="shared" si="1"/>
        <v>0</v>
      </c>
      <c r="N63" s="104">
        <f t="shared" si="1"/>
        <v>0.5</v>
      </c>
      <c r="O63" s="105">
        <f t="shared" si="1"/>
        <v>8.5</v>
      </c>
      <c r="P63" s="107">
        <f t="shared" si="1"/>
        <v>2</v>
      </c>
      <c r="Q63" s="104">
        <f t="shared" si="1"/>
        <v>2.5</v>
      </c>
      <c r="R63" s="104">
        <f t="shared" si="1"/>
        <v>1</v>
      </c>
      <c r="S63" s="108">
        <f t="shared" si="1"/>
        <v>12</v>
      </c>
      <c r="T63" s="103">
        <f t="shared" si="1"/>
        <v>0</v>
      </c>
      <c r="U63" s="104">
        <f t="shared" si="1"/>
        <v>0</v>
      </c>
      <c r="V63" s="104">
        <f t="shared" si="1"/>
        <v>0</v>
      </c>
      <c r="W63" s="104">
        <f t="shared" si="1"/>
        <v>0</v>
      </c>
      <c r="X63" s="105">
        <f t="shared" si="1"/>
        <v>0</v>
      </c>
      <c r="Y63" s="107">
        <f t="shared" si="1"/>
        <v>0</v>
      </c>
      <c r="Z63" s="104">
        <f t="shared" si="1"/>
        <v>0</v>
      </c>
      <c r="AA63" s="104">
        <f t="shared" si="1"/>
        <v>0</v>
      </c>
      <c r="AB63" s="105">
        <f t="shared" si="1"/>
        <v>0</v>
      </c>
      <c r="AC63" s="107">
        <f t="shared" si="1"/>
        <v>0</v>
      </c>
      <c r="AD63" s="104">
        <f t="shared" si="1"/>
        <v>0</v>
      </c>
      <c r="AE63" s="104">
        <f t="shared" si="1"/>
        <v>0</v>
      </c>
      <c r="AF63" s="108">
        <f t="shared" si="1"/>
        <v>0</v>
      </c>
      <c r="AG63" s="103">
        <f t="shared" si="1"/>
        <v>0</v>
      </c>
      <c r="AH63" s="104">
        <f t="shared" si="1"/>
        <v>0</v>
      </c>
      <c r="AI63" s="104">
        <f t="shared" si="1"/>
        <v>0</v>
      </c>
      <c r="AJ63" s="104">
        <f t="shared" si="1"/>
        <v>0</v>
      </c>
      <c r="AK63" s="105">
        <f t="shared" si="1"/>
        <v>0</v>
      </c>
      <c r="AL63" s="107">
        <f t="shared" si="1"/>
        <v>0</v>
      </c>
      <c r="AM63" s="104">
        <f t="shared" si="1"/>
        <v>0</v>
      </c>
      <c r="AN63" s="104">
        <f t="shared" si="1"/>
        <v>0</v>
      </c>
      <c r="AO63" s="109">
        <f t="shared" si="1"/>
        <v>0</v>
      </c>
      <c r="AP63" s="106">
        <f t="shared" si="1"/>
        <v>0</v>
      </c>
      <c r="AQ63" s="104">
        <f t="shared" si="1"/>
        <v>0</v>
      </c>
      <c r="AR63" s="104">
        <f t="shared" si="1"/>
        <v>0</v>
      </c>
      <c r="AS63" s="104">
        <f t="shared" si="1"/>
        <v>0</v>
      </c>
      <c r="AT63" s="108">
        <f t="shared" si="1"/>
        <v>0</v>
      </c>
      <c r="AU63" s="110">
        <f t="shared" si="1"/>
        <v>0</v>
      </c>
      <c r="AV63" s="111">
        <f t="shared" si="1"/>
        <v>0</v>
      </c>
      <c r="AW63" s="111">
        <f t="shared" si="1"/>
        <v>0</v>
      </c>
      <c r="AX63" s="112">
        <f t="shared" si="1"/>
        <v>0</v>
      </c>
      <c r="AY63" s="110">
        <f t="shared" si="1"/>
        <v>0</v>
      </c>
      <c r="AZ63" s="111">
        <f t="shared" si="1"/>
        <v>0</v>
      </c>
      <c r="BA63" s="111">
        <f t="shared" si="1"/>
        <v>0</v>
      </c>
      <c r="BB63" s="113">
        <f t="shared" si="1"/>
        <v>0</v>
      </c>
      <c r="BC63" s="106">
        <f t="shared" si="1"/>
        <v>0</v>
      </c>
      <c r="BD63" s="104">
        <f t="shared" si="1"/>
        <v>0</v>
      </c>
      <c r="BE63" s="104">
        <f t="shared" si="1"/>
        <v>0</v>
      </c>
      <c r="BF63" s="104">
        <f t="shared" si="1"/>
        <v>0</v>
      </c>
      <c r="BG63" s="108">
        <f t="shared" si="1"/>
        <v>0</v>
      </c>
      <c r="BH63" s="131">
        <f>SUM(G63:BG63)</f>
        <v>35.5</v>
      </c>
      <c r="BI63" s="374"/>
    </row>
    <row r="64" spans="1:61" ht="14.5">
      <c r="F64" s="17" t="s">
        <v>30</v>
      </c>
      <c r="G64" s="321">
        <f>IF(SUM(G62:K62)=0,0,SUM(G63:K63)/SUM(G62:K62))</f>
        <v>0.8</v>
      </c>
      <c r="H64" s="322"/>
      <c r="I64" s="322"/>
      <c r="J64" s="322"/>
      <c r="K64" s="326"/>
      <c r="L64" s="327">
        <f>IF(SUM(L62:O62)=0,0,SUM(L63:O63)/SUM(L62:O62))</f>
        <v>0.90909090909090906</v>
      </c>
      <c r="M64" s="322"/>
      <c r="N64" s="322"/>
      <c r="O64" s="326"/>
      <c r="P64" s="327">
        <f>IF(SUM(P62:S62)=0,0,SUM(P63:S63)/SUM(P62:S62))</f>
        <v>0.875</v>
      </c>
      <c r="Q64" s="322"/>
      <c r="R64" s="322"/>
      <c r="S64" s="323"/>
      <c r="T64" s="321">
        <f>IF(SUM(T62:X62)=0,0,SUM(T63:X63)/SUM(T62:X62))</f>
        <v>0</v>
      </c>
      <c r="U64" s="328"/>
      <c r="V64" s="328"/>
      <c r="W64" s="328"/>
      <c r="X64" s="329"/>
      <c r="Y64" s="327">
        <f>IF(SUM(Y62:AB62)=0,0,SUM(Y63:AB63)/SUM(Y62:AB62))</f>
        <v>0</v>
      </c>
      <c r="Z64" s="322"/>
      <c r="AA64" s="322"/>
      <c r="AB64" s="326"/>
      <c r="AC64" s="327">
        <f>IF(SUM(AC62:AF62)=0,0,SUM(AC63:AF63)/SUM(AC62:AF62))</f>
        <v>0</v>
      </c>
      <c r="AD64" s="322"/>
      <c r="AE64" s="322"/>
      <c r="AF64" s="323"/>
      <c r="AG64" s="316">
        <f>IF(SUM(AG62:AK62)=0,0,SUM(AG63:AK63)/SUM(AG62:AK62))</f>
        <v>0</v>
      </c>
      <c r="AH64" s="317"/>
      <c r="AI64" s="317"/>
      <c r="AJ64" s="317"/>
      <c r="AK64" s="317"/>
      <c r="AL64" s="318">
        <f>IF(SUM(AL62:AO62)=0,0,SUM(AL63:AO63)/SUM(AL62:AO62))</f>
        <v>0</v>
      </c>
      <c r="AM64" s="317"/>
      <c r="AN64" s="317"/>
      <c r="AO64" s="317"/>
      <c r="AP64" s="327">
        <f>IF(SUM(AP62:AT62)=0,0,SUM(AP63:AT63)/SUM(AP62:AT62))</f>
        <v>0</v>
      </c>
      <c r="AQ64" s="328"/>
      <c r="AR64" s="328"/>
      <c r="AS64" s="328"/>
      <c r="AT64" s="332"/>
      <c r="AU64" s="316">
        <f>IF(SUM(AU62:AX62)=0,0,SUM(AU63:AX63)/SUM(AU62:AX62))</f>
        <v>0</v>
      </c>
      <c r="AV64" s="317"/>
      <c r="AW64" s="317"/>
      <c r="AX64" s="317"/>
      <c r="AY64" s="318">
        <f>IF(SUM(AY62:BB62)=0,0,SUM(AY63:BB63)/SUM(AY62:BB62))</f>
        <v>0</v>
      </c>
      <c r="AZ64" s="317"/>
      <c r="BA64" s="317"/>
      <c r="BB64" s="317"/>
      <c r="BC64" s="318">
        <f>IF(SUM(BC62:BG62)=0,0,SUM(BC63:BG63)/SUM(BC62:BG62))</f>
        <v>0</v>
      </c>
      <c r="BD64" s="317"/>
      <c r="BE64" s="317"/>
      <c r="BF64" s="317"/>
      <c r="BG64" s="319"/>
    </row>
    <row r="65" spans="1:60" ht="14.5">
      <c r="F65" s="17" t="s">
        <v>31</v>
      </c>
      <c r="G65" s="320">
        <f>IF(SUM(G62:S62)=0,0,SUM(G63:S63)/SUM(G62:S62))</f>
        <v>0.86585365853658536</v>
      </c>
      <c r="H65" s="320"/>
      <c r="I65" s="320"/>
      <c r="J65" s="320"/>
      <c r="K65" s="320"/>
      <c r="L65" s="320"/>
      <c r="M65" s="320"/>
      <c r="N65" s="320"/>
      <c r="O65" s="320"/>
      <c r="P65" s="320"/>
      <c r="Q65" s="320"/>
      <c r="R65" s="320"/>
      <c r="S65" s="320"/>
      <c r="T65" s="320">
        <f>IF(SUM(T62:AF62)=0,0,SUM(T63:AF63)/SUM(T62:AF62))</f>
        <v>0</v>
      </c>
      <c r="U65" s="320"/>
      <c r="V65" s="320"/>
      <c r="W65" s="320"/>
      <c r="X65" s="320"/>
      <c r="Y65" s="320"/>
      <c r="Z65" s="320"/>
      <c r="AA65" s="320"/>
      <c r="AB65" s="320"/>
      <c r="AC65" s="320"/>
      <c r="AD65" s="320"/>
      <c r="AE65" s="320"/>
      <c r="AF65" s="320"/>
      <c r="AG65" s="321">
        <f>IF(SUM(AG62:AT62)=0,0,SUM(AG63:AT63)/SUM(AG62:AT62))</f>
        <v>0</v>
      </c>
      <c r="AH65" s="322"/>
      <c r="AI65" s="322"/>
      <c r="AJ65" s="322"/>
      <c r="AK65" s="322"/>
      <c r="AL65" s="322"/>
      <c r="AM65" s="322"/>
      <c r="AN65" s="322"/>
      <c r="AO65" s="322"/>
      <c r="AP65" s="322"/>
      <c r="AQ65" s="322"/>
      <c r="AR65" s="322"/>
      <c r="AS65" s="322"/>
      <c r="AT65" s="323"/>
      <c r="AU65" s="321">
        <f>IF(SUM(AU62:BG62)=0,0,SUM(AU63:BG63)/SUM(AU62:BG62))</f>
        <v>0</v>
      </c>
      <c r="AV65" s="322"/>
      <c r="AW65" s="322"/>
      <c r="AX65" s="322"/>
      <c r="AY65" s="322"/>
      <c r="AZ65" s="322"/>
      <c r="BA65" s="322"/>
      <c r="BB65" s="322"/>
      <c r="BC65" s="322"/>
      <c r="BD65" s="322"/>
      <c r="BE65" s="322"/>
      <c r="BF65" s="322"/>
      <c r="BG65" s="323"/>
    </row>
    <row r="66" spans="1:60" ht="15" thickBot="1">
      <c r="F66" s="18" t="s">
        <v>38</v>
      </c>
      <c r="G66" s="313">
        <f>IF(SUM(G62:BG62)=0,0,SUM(G63:BG63)/SUM(G62:BG62))</f>
        <v>0.12678571428571428</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5"/>
    </row>
    <row r="67" spans="1:60" s="52" customFormat="1" ht="29.5" thickBot="1">
      <c r="A67" s="48"/>
      <c r="B67" s="49"/>
      <c r="C67" s="49"/>
      <c r="D67" s="49"/>
      <c r="E67" s="49"/>
      <c r="F67" s="50" t="s">
        <v>42</v>
      </c>
      <c r="G67" s="294">
        <f>SUM(G62:K62)</f>
        <v>10</v>
      </c>
      <c r="H67" s="295"/>
      <c r="I67" s="295"/>
      <c r="J67" s="295"/>
      <c r="K67" s="296"/>
      <c r="L67" s="297">
        <f>G67+SUM(L62:O62)</f>
        <v>21</v>
      </c>
      <c r="M67" s="295"/>
      <c r="N67" s="295"/>
      <c r="O67" s="296"/>
      <c r="P67" s="297">
        <f>L67+SUM(P62:S62)</f>
        <v>41</v>
      </c>
      <c r="Q67" s="295"/>
      <c r="R67" s="295"/>
      <c r="S67" s="298"/>
      <c r="T67" s="294">
        <f>P67+SUM(T62:X62)</f>
        <v>73</v>
      </c>
      <c r="U67" s="295"/>
      <c r="V67" s="295"/>
      <c r="W67" s="296"/>
      <c r="X67" s="297">
        <f>T67+SUM(Y62:AB62)</f>
        <v>101</v>
      </c>
      <c r="Y67" s="295"/>
      <c r="Z67" s="295"/>
      <c r="AA67" s="295"/>
      <c r="AB67" s="296"/>
      <c r="AC67" s="297">
        <f>X67+SUM(AC62:AF62)</f>
        <v>124</v>
      </c>
      <c r="AD67" s="295"/>
      <c r="AE67" s="295"/>
      <c r="AF67" s="298"/>
      <c r="AG67" s="294">
        <f>AC67+SUM(AG62:AK62)</f>
        <v>150</v>
      </c>
      <c r="AH67" s="295"/>
      <c r="AI67" s="295"/>
      <c r="AJ67" s="295"/>
      <c r="AK67" s="296"/>
      <c r="AL67" s="297">
        <f>AG67+SUM(AL62:AO62)</f>
        <v>177</v>
      </c>
      <c r="AM67" s="295"/>
      <c r="AN67" s="295"/>
      <c r="AO67" s="296"/>
      <c r="AP67" s="297">
        <f>AL67+SUM(AP62:AT62)</f>
        <v>205</v>
      </c>
      <c r="AQ67" s="295"/>
      <c r="AR67" s="295"/>
      <c r="AS67" s="298"/>
      <c r="AT67" s="294">
        <f>AP67+SUM(AU62:AX62)</f>
        <v>231</v>
      </c>
      <c r="AU67" s="295"/>
      <c r="AV67" s="295"/>
      <c r="AW67" s="295"/>
      <c r="AX67" s="296"/>
      <c r="AY67" s="297">
        <f>AT67+SUM(AY62:BB62)</f>
        <v>254</v>
      </c>
      <c r="AZ67" s="295"/>
      <c r="BA67" s="295"/>
      <c r="BB67" s="296"/>
      <c r="BC67" s="297">
        <f>AY67+SUM(BC62:BG62)</f>
        <v>280</v>
      </c>
      <c r="BD67" s="295"/>
      <c r="BE67" s="295"/>
      <c r="BF67" s="298"/>
      <c r="BG67" s="57"/>
      <c r="BH67" s="51"/>
    </row>
    <row r="68" spans="1:60" ht="13" thickBot="1">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1:60">
      <c r="F69" s="371" t="s">
        <v>133</v>
      </c>
      <c r="G69" s="300">
        <f>SUM(G63:S63)</f>
        <v>35.5</v>
      </c>
      <c r="H69" s="301"/>
      <c r="I69" s="301"/>
      <c r="J69" s="301"/>
      <c r="K69" s="301"/>
      <c r="L69" s="304">
        <f>G69/G71</f>
        <v>0.86585365853658536</v>
      </c>
      <c r="M69" s="304"/>
      <c r="N69" s="304"/>
      <c r="O69" s="305"/>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1:60">
      <c r="F70" s="372"/>
      <c r="G70" s="302"/>
      <c r="H70" s="303"/>
      <c r="I70" s="303"/>
      <c r="J70" s="303"/>
      <c r="K70" s="303"/>
      <c r="L70" s="306"/>
      <c r="M70" s="306"/>
      <c r="N70" s="306"/>
      <c r="O70" s="307"/>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1:60">
      <c r="F71" s="372"/>
      <c r="G71" s="310">
        <f>SUM(G62:S62)</f>
        <v>41</v>
      </c>
      <c r="H71" s="303"/>
      <c r="I71" s="303"/>
      <c r="J71" s="303"/>
      <c r="K71" s="303"/>
      <c r="L71" s="306"/>
      <c r="M71" s="306"/>
      <c r="N71" s="306"/>
      <c r="O71" s="30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1:60" ht="13" thickBot="1">
      <c r="F72" s="373"/>
      <c r="G72" s="311"/>
      <c r="H72" s="312"/>
      <c r="I72" s="312"/>
      <c r="J72" s="312"/>
      <c r="K72" s="312"/>
      <c r="L72" s="308"/>
      <c r="M72" s="308"/>
      <c r="N72" s="308"/>
      <c r="O72" s="30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1:60">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1:60">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1:60">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1:60">
      <c r="G76" s="363">
        <f>G64</f>
        <v>0.8</v>
      </c>
      <c r="H76" s="364"/>
      <c r="I76" s="364"/>
      <c r="J76" s="364"/>
      <c r="K76" s="365"/>
      <c r="L76" s="366">
        <f>L64</f>
        <v>0.90909090909090906</v>
      </c>
      <c r="M76" s="364"/>
      <c r="N76" s="364"/>
      <c r="O76" s="365"/>
      <c r="P76" s="366">
        <f>P64</f>
        <v>0.875</v>
      </c>
      <c r="Q76" s="364"/>
      <c r="R76" s="364"/>
      <c r="S76" s="367"/>
      <c r="T76" s="363">
        <f>T64</f>
        <v>0</v>
      </c>
      <c r="U76" s="368"/>
      <c r="V76" s="368"/>
      <c r="W76" s="368"/>
      <c r="X76" s="369"/>
      <c r="Y76" s="366">
        <f>Y64</f>
        <v>0</v>
      </c>
      <c r="Z76" s="364"/>
      <c r="AA76" s="364"/>
      <c r="AB76" s="365"/>
      <c r="AC76" s="366">
        <f>AC64</f>
        <v>0</v>
      </c>
      <c r="AD76" s="364"/>
      <c r="AE76" s="364"/>
      <c r="AF76" s="367"/>
      <c r="AG76" s="359">
        <f>AG64</f>
        <v>0</v>
      </c>
      <c r="AH76" s="360"/>
      <c r="AI76" s="360"/>
      <c r="AJ76" s="360"/>
      <c r="AK76" s="360"/>
      <c r="AL76" s="361">
        <f>AL64</f>
        <v>0</v>
      </c>
      <c r="AM76" s="360"/>
      <c r="AN76" s="360"/>
      <c r="AO76" s="360"/>
      <c r="AP76" s="366">
        <f>AP64</f>
        <v>0</v>
      </c>
      <c r="AQ76" s="368"/>
      <c r="AR76" s="368"/>
      <c r="AS76" s="368"/>
      <c r="AT76" s="370"/>
      <c r="AU76" s="359">
        <f>AU64</f>
        <v>0</v>
      </c>
      <c r="AV76" s="360"/>
      <c r="AW76" s="360"/>
      <c r="AX76" s="360"/>
      <c r="AY76" s="361">
        <f>AY64</f>
        <v>0</v>
      </c>
      <c r="AZ76" s="360"/>
      <c r="BA76" s="360"/>
      <c r="BB76" s="360"/>
      <c r="BC76" s="361">
        <f>BC64</f>
        <v>0</v>
      </c>
      <c r="BD76" s="360"/>
      <c r="BE76" s="360"/>
      <c r="BF76" s="360"/>
      <c r="BG76" s="362"/>
    </row>
    <row r="77" spans="1:60">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1:60">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1:60">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1:60">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7:5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7:5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7:5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sheetData>
  <mergeCells count="206">
    <mergeCell ref="AG76:AK76"/>
    <mergeCell ref="AL76:AO76"/>
    <mergeCell ref="AP76:AT76"/>
    <mergeCell ref="AU76:AX76"/>
    <mergeCell ref="AY76:BB76"/>
    <mergeCell ref="BC76:BG76"/>
    <mergeCell ref="G76:K76"/>
    <mergeCell ref="L76:O76"/>
    <mergeCell ref="P76:S76"/>
    <mergeCell ref="T76:X76"/>
    <mergeCell ref="Y76:AB76"/>
    <mergeCell ref="AC76:AF76"/>
    <mergeCell ref="AT67:AX67"/>
    <mergeCell ref="AY67:BB67"/>
    <mergeCell ref="BC67:BF67"/>
    <mergeCell ref="F69:F72"/>
    <mergeCell ref="G69:K70"/>
    <mergeCell ref="L69:O72"/>
    <mergeCell ref="G71:K72"/>
    <mergeCell ref="G66:BG66"/>
    <mergeCell ref="G67:K67"/>
    <mergeCell ref="L67:O67"/>
    <mergeCell ref="P67:S67"/>
    <mergeCell ref="T67:W67"/>
    <mergeCell ref="X67:AB67"/>
    <mergeCell ref="AC67:AF67"/>
    <mergeCell ref="AG67:AK67"/>
    <mergeCell ref="AL67:AO67"/>
    <mergeCell ref="AP67:AS67"/>
    <mergeCell ref="AU64:AX64"/>
    <mergeCell ref="AY64:BB64"/>
    <mergeCell ref="BC64:BG64"/>
    <mergeCell ref="G65:S65"/>
    <mergeCell ref="T65:AF65"/>
    <mergeCell ref="AG65:AT65"/>
    <mergeCell ref="AU65:BG65"/>
    <mergeCell ref="BI62:BI63"/>
    <mergeCell ref="G64:K64"/>
    <mergeCell ref="L64:O64"/>
    <mergeCell ref="P64:S64"/>
    <mergeCell ref="T64:X64"/>
    <mergeCell ref="Y64:AB64"/>
    <mergeCell ref="AC64:AF64"/>
    <mergeCell ref="AG64:AK64"/>
    <mergeCell ref="AL64:AO64"/>
    <mergeCell ref="AP64:AT64"/>
    <mergeCell ref="A60:A61"/>
    <mergeCell ref="B60:B61"/>
    <mergeCell ref="C60:C61"/>
    <mergeCell ref="D60:D61"/>
    <mergeCell ref="E60:E61"/>
    <mergeCell ref="F60:F61"/>
    <mergeCell ref="A58:A59"/>
    <mergeCell ref="B58:B59"/>
    <mergeCell ref="C58:C59"/>
    <mergeCell ref="D58:D59"/>
    <mergeCell ref="E58:E59"/>
    <mergeCell ref="F58:F59"/>
    <mergeCell ref="A56:A57"/>
    <mergeCell ref="B56:B57"/>
    <mergeCell ref="C56:C57"/>
    <mergeCell ref="D56:D57"/>
    <mergeCell ref="E56:E57"/>
    <mergeCell ref="F56:F57"/>
    <mergeCell ref="A54:A55"/>
    <mergeCell ref="B54:B55"/>
    <mergeCell ref="C54:C55"/>
    <mergeCell ref="D54:D55"/>
    <mergeCell ref="E54:E55"/>
    <mergeCell ref="F54:F55"/>
    <mergeCell ref="A52:A53"/>
    <mergeCell ref="B52:B53"/>
    <mergeCell ref="C52:C53"/>
    <mergeCell ref="D52:D53"/>
    <mergeCell ref="E52:E53"/>
    <mergeCell ref="F52:F53"/>
    <mergeCell ref="A50:A51"/>
    <mergeCell ref="B50:B51"/>
    <mergeCell ref="C50:C51"/>
    <mergeCell ref="D50:D51"/>
    <mergeCell ref="E50:E51"/>
    <mergeCell ref="F50:F51"/>
    <mergeCell ref="A48:A49"/>
    <mergeCell ref="B48:B49"/>
    <mergeCell ref="C48:C49"/>
    <mergeCell ref="D48:D49"/>
    <mergeCell ref="E48:E49"/>
    <mergeCell ref="F48:F49"/>
    <mergeCell ref="A46:A47"/>
    <mergeCell ref="B46:B47"/>
    <mergeCell ref="C46:C47"/>
    <mergeCell ref="D46:D47"/>
    <mergeCell ref="E46:E47"/>
    <mergeCell ref="F46:F47"/>
    <mergeCell ref="A40:A41"/>
    <mergeCell ref="B40:B41"/>
    <mergeCell ref="C40:C41"/>
    <mergeCell ref="D40:D41"/>
    <mergeCell ref="E40:E41"/>
    <mergeCell ref="F40:F41"/>
    <mergeCell ref="A44:A45"/>
    <mergeCell ref="B44:B45"/>
    <mergeCell ref="C44:C45"/>
    <mergeCell ref="D44:D45"/>
    <mergeCell ref="E44:E45"/>
    <mergeCell ref="F44:F45"/>
    <mergeCell ref="A42:A43"/>
    <mergeCell ref="B42:B43"/>
    <mergeCell ref="C42:C43"/>
    <mergeCell ref="D42:D43"/>
    <mergeCell ref="E42:E43"/>
    <mergeCell ref="F42:F43"/>
    <mergeCell ref="A36:A37"/>
    <mergeCell ref="B36:B39"/>
    <mergeCell ref="C36:C37"/>
    <mergeCell ref="D36:D37"/>
    <mergeCell ref="E36:E37"/>
    <mergeCell ref="F36:F37"/>
    <mergeCell ref="A38:A39"/>
    <mergeCell ref="C38:C39"/>
    <mergeCell ref="D38:D39"/>
    <mergeCell ref="E38:E39"/>
    <mergeCell ref="F38:F39"/>
    <mergeCell ref="A32:A33"/>
    <mergeCell ref="B32:B35"/>
    <mergeCell ref="C32:C33"/>
    <mergeCell ref="D32:D33"/>
    <mergeCell ref="E32:E33"/>
    <mergeCell ref="F32:F33"/>
    <mergeCell ref="A34:A35"/>
    <mergeCell ref="C34:C35"/>
    <mergeCell ref="D34:D35"/>
    <mergeCell ref="E34:E35"/>
    <mergeCell ref="F34:F35"/>
    <mergeCell ref="A28:A29"/>
    <mergeCell ref="B28:B31"/>
    <mergeCell ref="C28:C29"/>
    <mergeCell ref="D28:D29"/>
    <mergeCell ref="E28:E29"/>
    <mergeCell ref="F28:F29"/>
    <mergeCell ref="A30:A31"/>
    <mergeCell ref="C30:C31"/>
    <mergeCell ref="D30:D31"/>
    <mergeCell ref="E30:E31"/>
    <mergeCell ref="F30:F31"/>
    <mergeCell ref="A26:A27"/>
    <mergeCell ref="B26:B27"/>
    <mergeCell ref="C26:C27"/>
    <mergeCell ref="D26:D27"/>
    <mergeCell ref="E26:E27"/>
    <mergeCell ref="F26:F27"/>
    <mergeCell ref="F22:F23"/>
    <mergeCell ref="A24:A25"/>
    <mergeCell ref="B24:B25"/>
    <mergeCell ref="C24:C25"/>
    <mergeCell ref="D24:D25"/>
    <mergeCell ref="E24:E25"/>
    <mergeCell ref="F24:F25"/>
    <mergeCell ref="A20:A21"/>
    <mergeCell ref="B20:B23"/>
    <mergeCell ref="C20:C21"/>
    <mergeCell ref="D20:D21"/>
    <mergeCell ref="E20:E21"/>
    <mergeCell ref="F20:F21"/>
    <mergeCell ref="A22:A23"/>
    <mergeCell ref="C22:C23"/>
    <mergeCell ref="D22:D23"/>
    <mergeCell ref="E22:E23"/>
    <mergeCell ref="F16:F17"/>
    <mergeCell ref="A18:A19"/>
    <mergeCell ref="C18:C19"/>
    <mergeCell ref="D18:D19"/>
    <mergeCell ref="E18:E19"/>
    <mergeCell ref="F18:F19"/>
    <mergeCell ref="A14:A15"/>
    <mergeCell ref="B14:B19"/>
    <mergeCell ref="C14:C15"/>
    <mergeCell ref="D14:D15"/>
    <mergeCell ref="E14:E15"/>
    <mergeCell ref="F14:F15"/>
    <mergeCell ref="A16:A17"/>
    <mergeCell ref="C16:C17"/>
    <mergeCell ref="D16:D17"/>
    <mergeCell ref="E16:E17"/>
    <mergeCell ref="F10:F11"/>
    <mergeCell ref="A12:A13"/>
    <mergeCell ref="C12:C13"/>
    <mergeCell ref="D12:D13"/>
    <mergeCell ref="E12:E13"/>
    <mergeCell ref="F12:F13"/>
    <mergeCell ref="F6:F7"/>
    <mergeCell ref="A8:A9"/>
    <mergeCell ref="C8:C9"/>
    <mergeCell ref="D8:D9"/>
    <mergeCell ref="E8:E9"/>
    <mergeCell ref="F8:F9"/>
    <mergeCell ref="C1:C4"/>
    <mergeCell ref="A6:A7"/>
    <mergeCell ref="B6:B13"/>
    <mergeCell ref="C6:C7"/>
    <mergeCell ref="D6:D7"/>
    <mergeCell ref="E6:E7"/>
    <mergeCell ref="A10:A11"/>
    <mergeCell ref="C10:C11"/>
    <mergeCell ref="D10:D11"/>
    <mergeCell ref="E10:E11"/>
  </mergeCells>
  <conditionalFormatting sqref="G64:G66">
    <cfRule type="cellIs" dxfId="607" priority="217" stopIfTrue="1" operator="greaterThan">
      <formula>0.95</formula>
    </cfRule>
    <cfRule type="cellIs" dxfId="606" priority="218" stopIfTrue="1" operator="between">
      <formula>0.9</formula>
      <formula>0.95</formula>
    </cfRule>
    <cfRule type="cellIs" dxfId="605" priority="219" stopIfTrue="1" operator="lessThan">
      <formula>0.9</formula>
    </cfRule>
  </conditionalFormatting>
  <conditionalFormatting sqref="G69 L69 G71">
    <cfRule type="cellIs" dxfId="604" priority="214" stopIfTrue="1" operator="equal">
      <formula>1</formula>
    </cfRule>
    <cfRule type="cellIs" dxfId="603" priority="215" stopIfTrue="1" operator="equal">
      <formula>2</formula>
    </cfRule>
    <cfRule type="cellIs" dxfId="602" priority="216" stopIfTrue="1" operator="equal">
      <formula>3</formula>
    </cfRule>
  </conditionalFormatting>
  <conditionalFormatting sqref="G6:S6">
    <cfRule type="cellIs" dxfId="601" priority="40" stopIfTrue="1" operator="equal">
      <formula>1</formula>
    </cfRule>
    <cfRule type="cellIs" dxfId="600" priority="41" stopIfTrue="1" operator="equal">
      <formula>5</formula>
    </cfRule>
    <cfRule type="cellIs" dxfId="599" priority="45" stopIfTrue="1" operator="equal">
      <formula>1</formula>
    </cfRule>
    <cfRule type="cellIs" dxfId="598" priority="46" stopIfTrue="1" operator="equal">
      <formula>5</formula>
    </cfRule>
    <cfRule type="cellIs" dxfId="597" priority="50" stopIfTrue="1" operator="equal">
      <formula>1</formula>
    </cfRule>
    <cfRule type="cellIs" dxfId="596" priority="51" stopIfTrue="1" operator="equal">
      <formula>5</formula>
    </cfRule>
  </conditionalFormatting>
  <conditionalFormatting sqref="G6:S7">
    <cfRule type="cellIs" dxfId="595" priority="52" stopIfTrue="1" operator="equal">
      <formula>2</formula>
    </cfRule>
    <cfRule type="cellIs" dxfId="594" priority="53" stopIfTrue="1" operator="equal">
      <formula>3</formula>
    </cfRule>
    <cfRule type="cellIs" dxfId="593" priority="54" stopIfTrue="1" operator="equal">
      <formula>4</formula>
    </cfRule>
  </conditionalFormatting>
  <conditionalFormatting sqref="G7:S7">
    <cfRule type="cellIs" dxfId="592" priority="42" stopIfTrue="1" operator="equal">
      <formula>2</formula>
    </cfRule>
    <cfRule type="cellIs" dxfId="591" priority="43" stopIfTrue="1" operator="equal">
      <formula>3</formula>
    </cfRule>
    <cfRule type="cellIs" dxfId="590" priority="44" stopIfTrue="1" operator="equal">
      <formula>4</formula>
    </cfRule>
    <cfRule type="cellIs" dxfId="589" priority="47" stopIfTrue="1" operator="equal">
      <formula>2</formula>
    </cfRule>
    <cfRule type="cellIs" dxfId="588" priority="48" stopIfTrue="1" operator="equal">
      <formula>3</formula>
    </cfRule>
    <cfRule type="cellIs" dxfId="587" priority="49" stopIfTrue="1" operator="equal">
      <formula>4</formula>
    </cfRule>
  </conditionalFormatting>
  <conditionalFormatting sqref="G7:S53">
    <cfRule type="cellIs" dxfId="586" priority="1" stopIfTrue="1" operator="equal">
      <formula>2</formula>
    </cfRule>
    <cfRule type="cellIs" dxfId="585" priority="2" stopIfTrue="1" operator="equal">
      <formula>3</formula>
    </cfRule>
    <cfRule type="cellIs" dxfId="584" priority="3" stopIfTrue="1" operator="equal">
      <formula>4</formula>
    </cfRule>
  </conditionalFormatting>
  <conditionalFormatting sqref="G8:S8 G10:S10 G12:S12 G14:S14 G16:S16 G18:S18 G20:S20 G22:S22 G24:S24 G26:S26 G28:S28 G30:S30 G32:S32 G34:S34 G36:S36 G38:S38 G40:S40 G42:S42 G44:S44 G46:S46 G48:S48 G50:S50 G54:S54 G56:S56 G58:S58 G60:S60">
    <cfRule type="cellIs" dxfId="583" priority="26" stopIfTrue="1" operator="equal">
      <formula>5</formula>
    </cfRule>
    <cfRule type="cellIs" dxfId="582" priority="30" stopIfTrue="1" operator="equal">
      <formula>1</formula>
    </cfRule>
    <cfRule type="cellIs" dxfId="581" priority="31" stopIfTrue="1" operator="equal">
      <formula>5</formula>
    </cfRule>
    <cfRule type="cellIs" dxfId="580" priority="35" stopIfTrue="1" operator="equal">
      <formula>1</formula>
    </cfRule>
    <cfRule type="cellIs" dxfId="579" priority="36" stopIfTrue="1" operator="equal">
      <formula>5</formula>
    </cfRule>
  </conditionalFormatting>
  <conditionalFormatting sqref="G9:S9 G11:S11 G13:S13 G15:S15 G17:S17 G19:S19 G21:S21 G23:S23 G25:S25 G27:S27 G29:S29 G31:S31 G33:S33 G35:S35 G37:S37 G39:S39 G41:S41 G43:S43 G45:S45 G47:S47 G49:S49 G51:S51 G55:S55 G57:S57 G59:S59 G61:S61">
    <cfRule type="cellIs" dxfId="578" priority="23" stopIfTrue="1" operator="equal">
      <formula>3</formula>
    </cfRule>
    <cfRule type="cellIs" dxfId="577" priority="24" stopIfTrue="1" operator="equal">
      <formula>4</formula>
    </cfRule>
    <cfRule type="cellIs" dxfId="576" priority="27" stopIfTrue="1" operator="equal">
      <formula>2</formula>
    </cfRule>
    <cfRule type="cellIs" dxfId="575" priority="28" stopIfTrue="1" operator="equal">
      <formula>3</formula>
    </cfRule>
    <cfRule type="cellIs" dxfId="574" priority="29" stopIfTrue="1" operator="equal">
      <formula>4</formula>
    </cfRule>
    <cfRule type="cellIs" dxfId="573" priority="32" stopIfTrue="1" operator="equal">
      <formula>2</formula>
    </cfRule>
    <cfRule type="cellIs" dxfId="572" priority="33" stopIfTrue="1" operator="equal">
      <formula>3</formula>
    </cfRule>
    <cfRule type="cellIs" dxfId="571" priority="34" stopIfTrue="1" operator="equal">
      <formula>4</formula>
    </cfRule>
  </conditionalFormatting>
  <conditionalFormatting sqref="G52:S52">
    <cfRule type="cellIs" dxfId="570" priority="7" stopIfTrue="1" operator="equal">
      <formula>1</formula>
    </cfRule>
    <cfRule type="cellIs" dxfId="569" priority="8" stopIfTrue="1" operator="equal">
      <formula>5</formula>
    </cfRule>
    <cfRule type="cellIs" dxfId="568" priority="12" stopIfTrue="1" operator="equal">
      <formula>1</formula>
    </cfRule>
    <cfRule type="cellIs" dxfId="567" priority="13" stopIfTrue="1" operator="equal">
      <formula>5</formula>
    </cfRule>
    <cfRule type="cellIs" dxfId="566" priority="17" stopIfTrue="1" operator="equal">
      <formula>1</formula>
    </cfRule>
    <cfRule type="cellIs" dxfId="565" priority="18" stopIfTrue="1" operator="equal">
      <formula>5</formula>
    </cfRule>
  </conditionalFormatting>
  <conditionalFormatting sqref="G53:S53">
    <cfRule type="cellIs" dxfId="564" priority="4" stopIfTrue="1" operator="equal">
      <formula>2</formula>
    </cfRule>
    <cfRule type="cellIs" dxfId="563" priority="5" stopIfTrue="1" operator="equal">
      <formula>3</formula>
    </cfRule>
    <cfRule type="cellIs" dxfId="562" priority="6" stopIfTrue="1" operator="equal">
      <formula>4</formula>
    </cfRule>
    <cfRule type="cellIs" dxfId="561" priority="9" stopIfTrue="1" operator="equal">
      <formula>2</formula>
    </cfRule>
    <cfRule type="cellIs" dxfId="560" priority="10" stopIfTrue="1" operator="equal">
      <formula>3</formula>
    </cfRule>
    <cfRule type="cellIs" dxfId="559" priority="11" stopIfTrue="1" operator="equal">
      <formula>4</formula>
    </cfRule>
  </conditionalFormatting>
  <conditionalFormatting sqref="G53:S61">
    <cfRule type="cellIs" dxfId="558" priority="14" stopIfTrue="1" operator="equal">
      <formula>2</formula>
    </cfRule>
    <cfRule type="cellIs" dxfId="557" priority="15" stopIfTrue="1" operator="equal">
      <formula>3</formula>
    </cfRule>
    <cfRule type="cellIs" dxfId="556" priority="16" stopIfTrue="1" operator="equal">
      <formula>4</formula>
    </cfRule>
  </conditionalFormatting>
  <conditionalFormatting sqref="G54:S54 G56:S56 G58:S58 G60:S60 G8:S8 G10:S10 G12:S12 G14:S14 G16:S16 G18:S18 G20:S20 G22:S22 G24:S24 G26:S26 G28:S28 G30:S30 G32:S32 G34:S34 G36:S36 G38:S38 G40:S40 G42:S42 G44:S44 G46:S46 G48:S48 G50:S50">
    <cfRule type="cellIs" dxfId="555" priority="25" stopIfTrue="1" operator="equal">
      <formula>1</formula>
    </cfRule>
  </conditionalFormatting>
  <conditionalFormatting sqref="G55:S55 G57:S57 G59:S59 G61:S61 G9:S9 G11:S11 G13:S13 G15:S15 G17:S17 G19:S19 G21:S21 G23:S23 G25:S25 G27:S27 G29:S29 G31:S31 G33:S33 G35:S35 G37:S37 G39:S39 G41:S41 G43:S43 G45:S45 G47:S47 G49:S49 G51:S51">
    <cfRule type="cellIs" dxfId="554" priority="22" stopIfTrue="1" operator="equal">
      <formula>2</formula>
    </cfRule>
  </conditionalFormatting>
  <conditionalFormatting sqref="G68:BG68 P69:BG72 G73:BG75 G77:BG83">
    <cfRule type="cellIs" dxfId="553" priority="247" stopIfTrue="1" operator="equal">
      <formula>1</formula>
    </cfRule>
    <cfRule type="cellIs" dxfId="552" priority="248" stopIfTrue="1" operator="equal">
      <formula>2</formula>
    </cfRule>
    <cfRule type="cellIs" dxfId="551" priority="249" stopIfTrue="1" operator="equal">
      <formula>3</formula>
    </cfRule>
  </conditionalFormatting>
  <conditionalFormatting sqref="L64">
    <cfRule type="cellIs" dxfId="550" priority="238" stopIfTrue="1" operator="greaterThan">
      <formula>0.95</formula>
    </cfRule>
    <cfRule type="cellIs" dxfId="549" priority="239" stopIfTrue="1" operator="between">
      <formula>0.9</formula>
      <formula>0.95</formula>
    </cfRule>
    <cfRule type="cellIs" dxfId="548" priority="240" stopIfTrue="1" operator="lessThan">
      <formula>0.9</formula>
    </cfRule>
  </conditionalFormatting>
  <conditionalFormatting sqref="P64">
    <cfRule type="cellIs" dxfId="547" priority="235" stopIfTrue="1" operator="greaterThan">
      <formula>0.95</formula>
    </cfRule>
    <cfRule type="cellIs" dxfId="546" priority="236" stopIfTrue="1" operator="between">
      <formula>0.9</formula>
      <formula>0.95</formula>
    </cfRule>
    <cfRule type="cellIs" dxfId="545" priority="237" stopIfTrue="1" operator="lessThan">
      <formula>0.9</formula>
    </cfRule>
  </conditionalFormatting>
  <conditionalFormatting sqref="T64 Y64 AC64 AP64 BC64">
    <cfRule type="cellIs" dxfId="544" priority="241" stopIfTrue="1" operator="greaterThan">
      <formula>0.95</formula>
    </cfRule>
    <cfRule type="cellIs" dxfId="543" priority="242" stopIfTrue="1" operator="between">
      <formula>0.9</formula>
      <formula>0.95</formula>
    </cfRule>
    <cfRule type="cellIs" dxfId="542" priority="243" stopIfTrue="1" operator="lessThan">
      <formula>0.9</formula>
    </cfRule>
  </conditionalFormatting>
  <conditionalFormatting sqref="T65:AG65">
    <cfRule type="cellIs" dxfId="541" priority="220" stopIfTrue="1" operator="greaterThan">
      <formula>0.95</formula>
    </cfRule>
    <cfRule type="cellIs" dxfId="540" priority="221" stopIfTrue="1" operator="between">
      <formula>0.9</formula>
      <formula>0.95</formula>
    </cfRule>
    <cfRule type="cellIs" dxfId="539" priority="222" stopIfTrue="1" operator="lessThan">
      <formula>0.9</formula>
    </cfRule>
  </conditionalFormatting>
  <conditionalFormatting sqref="T6:AX6 BC6:BF6">
    <cfRule type="cellIs" dxfId="538" priority="205" stopIfTrue="1" operator="equal">
      <formula>5</formula>
    </cfRule>
    <cfRule type="cellIs" dxfId="537" priority="209" stopIfTrue="1" operator="equal">
      <formula>1</formula>
    </cfRule>
    <cfRule type="cellIs" dxfId="536" priority="210" stopIfTrue="1" operator="equal">
      <formula>5</formula>
    </cfRule>
  </conditionalFormatting>
  <conditionalFormatting sqref="T6:AX7 BC6:BF7">
    <cfRule type="cellIs" dxfId="535" priority="211" stopIfTrue="1" operator="equal">
      <formula>2</formula>
    </cfRule>
    <cfRule type="cellIs" dxfId="534" priority="212" stopIfTrue="1" operator="equal">
      <formula>3</formula>
    </cfRule>
    <cfRule type="cellIs" dxfId="533" priority="213" stopIfTrue="1" operator="equal">
      <formula>4</formula>
    </cfRule>
  </conditionalFormatting>
  <conditionalFormatting sqref="T7:AX7 BC7:BF7">
    <cfRule type="cellIs" dxfId="532" priority="202" stopIfTrue="1" operator="equal">
      <formula>3</formula>
    </cfRule>
    <cfRule type="cellIs" dxfId="531" priority="203" stopIfTrue="1" operator="equal">
      <formula>4</formula>
    </cfRule>
    <cfRule type="cellIs" dxfId="530" priority="206" stopIfTrue="1" operator="equal">
      <formula>2</formula>
    </cfRule>
    <cfRule type="cellIs" dxfId="529" priority="207" stopIfTrue="1" operator="equal">
      <formula>3</formula>
    </cfRule>
    <cfRule type="cellIs" dxfId="528" priority="208" stopIfTrue="1" operator="equal">
      <formula>4</formula>
    </cfRule>
  </conditionalFormatting>
  <conditionalFormatting sqref="T8:AX8 T10:AX10 T12:AX12 T14:AX14 T16:AX16 T18:AX18 T20:AX20 T22:AX22 T24:AX24 T26:AX26 T28:AX28 T30:AX30 T32:AX32 T34:AX34 T36:AX36 T38:AX38 T40:AX40 T42:AX42 T44:AX44 T46:AX46 T48:AX48 T50:AX50 T54:AX54 T56:AX56 T58:AX58 T60:AX60 BC8:BF8 BC10:BF10 BC12:BF12 BC14:BF14 BC16:BF16 BC18:BF18 BC20:BF20 BC22:BF22 BC24:BF24 BC26:BF26 BC28:BF28 BC30:BF30 BC32:BF32 BC34:BF34 BC36:BF36 BC38:BF38 BC40:BF40 BC42:BF42 BC44:BF44 BC46:BF46 BC48:BF48 BC50:BF50 BC54:BF54 BC56:BF56 BC58:BF58 BC60:BF60">
    <cfRule type="cellIs" dxfId="527" priority="166" stopIfTrue="1" operator="equal">
      <formula>1</formula>
    </cfRule>
  </conditionalFormatting>
  <conditionalFormatting sqref="T8:AX8 T10:AX10 T12:AX12 T14:AX14 T16:AX16 T18:AX18 T20:AX20 T22:AX22 T24:AX24 T26:AX26 T28:AX28 T30:AX30 T32:AX32 T34:AX34 T36:AX36 T38:AX38 T40:AX40 T42:AX42 T44:AX44 T46:AX46 T48:AX48 T50:AX50 T54:AX54 T56:AX56 T58:AX58 T60:AX60">
    <cfRule type="cellIs" dxfId="526" priority="156" stopIfTrue="1" operator="equal">
      <formula>1</formula>
    </cfRule>
    <cfRule type="cellIs" dxfId="525" priority="157" stopIfTrue="1" operator="equal">
      <formula>5</formula>
    </cfRule>
  </conditionalFormatting>
  <conditionalFormatting sqref="T8:AX8 BC8:BF8 T10:AX10 BC10:BF10 T12:AX12 BC12:BF12 T14:AX14 BC14:BF14 T16:AX16 BC16:BF16 T18:AX18 BC18:BF18 T20:AX20 BC20:BF20 T22:AX22 BC22:BF22 T24:AX24 BC24:BF24 T26:AX26 BC26:BF26 T28:AX28 BC28:BF28 T30:AX30 BC30:BF30 T32:AX32 BC32:BF32 T34:AX34 BC34:BF34 T36:AX36 BC36:BF36 T38:AX38 BC38:BF38 T40:AX40 BC40:BF40 T42:AX42 BC42:BF42 T44:AX44 BC44:BF44 T46:AX46 BC46:BF46 T48:AX48 BC48:BF48 T50:AX50 BC50:BF50 T54:AX54 BC54:BF54 T56:AX56 BC56:BF56 T58:AX58 BC58:BF58 T60:AX60 BC60:BF60">
    <cfRule type="cellIs" dxfId="524" priority="167" stopIfTrue="1" operator="equal">
      <formula>5</formula>
    </cfRule>
    <cfRule type="cellIs" dxfId="523" priority="171" stopIfTrue="1" operator="equal">
      <formula>1</formula>
    </cfRule>
    <cfRule type="cellIs" dxfId="522" priority="172" stopIfTrue="1" operator="equal">
      <formula>5</formula>
    </cfRule>
  </conditionalFormatting>
  <conditionalFormatting sqref="T9:AX9 BC9:BF9 T11:AX11 BC11:BF11 T13:AX13 BC13:BF13 T15:AX15 BC15:BF15 T17:AX17 BC17:BF17 T19:AX19 BC19:BF19 T21:AX21 BC21:BF21 T23:AX23 BC23:BF23 T25:AX25 BC25:BF25 T27:AX27 BC27:BF27 T29:AX29 BC29:BF29 T31:AX31 BC31:BF31 T33:AX33 BC33:BF33 T35:AX35 BC35:BF35 T37:AX37 BC37:BF37 T39:AX39 BC39:BF39 T41:AX41 BC41:BF41 T43:AX43 BC43:BF43 T45:AX45 BC45:BF45 T47:AX47 BC47:BF47 T49:AX49 BC49:BF49 T51:AX51 BC51:BF51 T55:AX55 BC55:BF55 T57:AX57 BC57:BF57 T59:AX59 BC59:BF59 T61:AX61 BC61:BF61">
    <cfRule type="cellIs" dxfId="521" priority="153" stopIfTrue="1" operator="equal">
      <formula>2</formula>
    </cfRule>
    <cfRule type="cellIs" dxfId="520" priority="154" stopIfTrue="1" operator="equal">
      <formula>3</formula>
    </cfRule>
    <cfRule type="cellIs" dxfId="519" priority="155" stopIfTrue="1" operator="equal">
      <formula>4</formula>
    </cfRule>
    <cfRule type="cellIs" dxfId="518" priority="163" stopIfTrue="1" operator="equal">
      <formula>2</formula>
    </cfRule>
    <cfRule type="cellIs" dxfId="517" priority="164" stopIfTrue="1" operator="equal">
      <formula>3</formula>
    </cfRule>
    <cfRule type="cellIs" dxfId="516" priority="165" stopIfTrue="1" operator="equal">
      <formula>4</formula>
    </cfRule>
    <cfRule type="cellIs" dxfId="515" priority="168" stopIfTrue="1" operator="equal">
      <formula>2</formula>
    </cfRule>
    <cfRule type="cellIs" dxfId="514" priority="169" stopIfTrue="1" operator="equal">
      <formula>3</formula>
    </cfRule>
    <cfRule type="cellIs" dxfId="513" priority="170" stopIfTrue="1" operator="equal">
      <formula>4</formula>
    </cfRule>
  </conditionalFormatting>
  <conditionalFormatting sqref="T52:AX52 BC52:BF52">
    <cfRule type="cellIs" dxfId="512" priority="98" stopIfTrue="1" operator="equal">
      <formula>1</formula>
    </cfRule>
    <cfRule type="cellIs" dxfId="511" priority="99" stopIfTrue="1" operator="equal">
      <formula>5</formula>
    </cfRule>
    <cfRule type="cellIs" dxfId="510" priority="103" stopIfTrue="1" operator="equal">
      <formula>1</formula>
    </cfRule>
    <cfRule type="cellIs" dxfId="509" priority="104" stopIfTrue="1" operator="equal">
      <formula>5</formula>
    </cfRule>
  </conditionalFormatting>
  <conditionalFormatting sqref="T52:AX52">
    <cfRule type="cellIs" dxfId="508" priority="88" stopIfTrue="1" operator="equal">
      <formula>1</formula>
    </cfRule>
    <cfRule type="cellIs" dxfId="507" priority="89" stopIfTrue="1" operator="equal">
      <formula>5</formula>
    </cfRule>
  </conditionalFormatting>
  <conditionalFormatting sqref="T53:AX53 BC53:BF53">
    <cfRule type="cellIs" dxfId="506" priority="85" stopIfTrue="1" operator="equal">
      <formula>2</formula>
    </cfRule>
    <cfRule type="cellIs" dxfId="505" priority="86" stopIfTrue="1" operator="equal">
      <formula>3</formula>
    </cfRule>
    <cfRule type="cellIs" dxfId="504" priority="87" stopIfTrue="1" operator="equal">
      <formula>4</formula>
    </cfRule>
    <cfRule type="cellIs" dxfId="503" priority="95" stopIfTrue="1" operator="equal">
      <formula>2</formula>
    </cfRule>
    <cfRule type="cellIs" dxfId="502" priority="96" stopIfTrue="1" operator="equal">
      <formula>3</formula>
    </cfRule>
    <cfRule type="cellIs" dxfId="501" priority="97" stopIfTrue="1" operator="equal">
      <formula>4</formula>
    </cfRule>
    <cfRule type="cellIs" dxfId="500" priority="100" stopIfTrue="1" operator="equal">
      <formula>2</formula>
    </cfRule>
    <cfRule type="cellIs" dxfId="499" priority="101" stopIfTrue="1" operator="equal">
      <formula>3</formula>
    </cfRule>
    <cfRule type="cellIs" dxfId="498" priority="102" stopIfTrue="1" operator="equal">
      <formula>4</formula>
    </cfRule>
  </conditionalFormatting>
  <conditionalFormatting sqref="T6:BB6">
    <cfRule type="cellIs" dxfId="497" priority="133" stopIfTrue="1" operator="equal">
      <formula>1</formula>
    </cfRule>
    <cfRule type="cellIs" dxfId="496" priority="134" stopIfTrue="1" operator="equal">
      <formula>5</formula>
    </cfRule>
  </conditionalFormatting>
  <conditionalFormatting sqref="T7:BB7">
    <cfRule type="cellIs" dxfId="495" priority="130" stopIfTrue="1" operator="equal">
      <formula>2</formula>
    </cfRule>
    <cfRule type="cellIs" dxfId="494" priority="131" stopIfTrue="1" operator="equal">
      <formula>3</formula>
    </cfRule>
    <cfRule type="cellIs" dxfId="493" priority="132" stopIfTrue="1" operator="equal">
      <formula>4</formula>
    </cfRule>
  </conditionalFormatting>
  <conditionalFormatting sqref="T8:BG51 T54:BG61">
    <cfRule type="cellIs" dxfId="492" priority="148" stopIfTrue="1" operator="equal">
      <formula>2</formula>
    </cfRule>
    <cfRule type="cellIs" dxfId="491" priority="149" stopIfTrue="1" operator="equal">
      <formula>3</formula>
    </cfRule>
    <cfRule type="cellIs" dxfId="490" priority="150" stopIfTrue="1" operator="equal">
      <formula>4</formula>
    </cfRule>
  </conditionalFormatting>
  <conditionalFormatting sqref="T52:BG53">
    <cfRule type="cellIs" dxfId="489" priority="80" stopIfTrue="1" operator="equal">
      <formula>2</formula>
    </cfRule>
    <cfRule type="cellIs" dxfId="488" priority="81" stopIfTrue="1" operator="equal">
      <formula>3</formula>
    </cfRule>
    <cfRule type="cellIs" dxfId="487" priority="82" stopIfTrue="1" operator="equal">
      <formula>4</formula>
    </cfRule>
  </conditionalFormatting>
  <conditionalFormatting sqref="AG64">
    <cfRule type="cellIs" dxfId="486" priority="229" stopIfTrue="1" operator="greaterThan">
      <formula>0.95</formula>
    </cfRule>
    <cfRule type="cellIs" dxfId="485" priority="230" stopIfTrue="1" operator="between">
      <formula>0.9</formula>
      <formula>0.95</formula>
    </cfRule>
    <cfRule type="cellIs" dxfId="484" priority="231" stopIfTrue="1" operator="lessThan">
      <formula>0.9</formula>
    </cfRule>
  </conditionalFormatting>
  <conditionalFormatting sqref="AL64">
    <cfRule type="cellIs" dxfId="483" priority="226" stopIfTrue="1" operator="greaterThan">
      <formula>0.95</formula>
    </cfRule>
    <cfRule type="cellIs" dxfId="482" priority="227" stopIfTrue="1" operator="between">
      <formula>0.9</formula>
      <formula>0.95</formula>
    </cfRule>
    <cfRule type="cellIs" dxfId="481" priority="228" stopIfTrue="1" operator="lessThan">
      <formula>0.9</formula>
    </cfRule>
  </conditionalFormatting>
  <conditionalFormatting sqref="AU64:AU65">
    <cfRule type="cellIs" dxfId="480" priority="223" stopIfTrue="1" operator="greaterThan">
      <formula>0.95</formula>
    </cfRule>
    <cfRule type="cellIs" dxfId="479" priority="224" stopIfTrue="1" operator="between">
      <formula>0.9</formula>
      <formula>0.95</formula>
    </cfRule>
    <cfRule type="cellIs" dxfId="478" priority="225" stopIfTrue="1" operator="lessThan">
      <formula>0.9</formula>
    </cfRule>
  </conditionalFormatting>
  <conditionalFormatting sqref="AY64">
    <cfRule type="cellIs" dxfId="477" priority="232" stopIfTrue="1" operator="greaterThan">
      <formula>0.95</formula>
    </cfRule>
    <cfRule type="cellIs" dxfId="476" priority="233" stopIfTrue="1" operator="between">
      <formula>0.9</formula>
      <formula>0.95</formula>
    </cfRule>
    <cfRule type="cellIs" dxfId="475" priority="234" stopIfTrue="1" operator="lessThan">
      <formula>0.9</formula>
    </cfRule>
  </conditionalFormatting>
  <conditionalFormatting sqref="AY6:BB6">
    <cfRule type="cellIs" dxfId="474" priority="123" stopIfTrue="1" operator="equal">
      <formula>1</formula>
    </cfRule>
    <cfRule type="cellIs" dxfId="473" priority="124" stopIfTrue="1" operator="equal">
      <formula>5</formula>
    </cfRule>
    <cfRule type="cellIs" dxfId="472" priority="128" stopIfTrue="1" operator="equal">
      <formula>1</formula>
    </cfRule>
    <cfRule type="cellIs" dxfId="471" priority="129" stopIfTrue="1" operator="equal">
      <formula>5</formula>
    </cfRule>
  </conditionalFormatting>
  <conditionalFormatting sqref="AY6:BB7">
    <cfRule type="cellIs" dxfId="470" priority="135" stopIfTrue="1" operator="equal">
      <formula>2</formula>
    </cfRule>
    <cfRule type="cellIs" dxfId="469" priority="136" stopIfTrue="1" operator="equal">
      <formula>3</formula>
    </cfRule>
    <cfRule type="cellIs" dxfId="468" priority="137" stopIfTrue="1" operator="equal">
      <formula>4</formula>
    </cfRule>
  </conditionalFormatting>
  <conditionalFormatting sqref="AY7:BB7">
    <cfRule type="cellIs" dxfId="467" priority="120" stopIfTrue="1" operator="equal">
      <formula>2</formula>
    </cfRule>
    <cfRule type="cellIs" dxfId="466" priority="121" stopIfTrue="1" operator="equal">
      <formula>3</formula>
    </cfRule>
    <cfRule type="cellIs" dxfId="465" priority="122" stopIfTrue="1" operator="equal">
      <formula>4</formula>
    </cfRule>
    <cfRule type="cellIs" dxfId="464" priority="125" stopIfTrue="1" operator="equal">
      <formula>2</formula>
    </cfRule>
    <cfRule type="cellIs" dxfId="463" priority="126" stopIfTrue="1" operator="equal">
      <formula>3</formula>
    </cfRule>
    <cfRule type="cellIs" dxfId="462" priority="127" stopIfTrue="1" operator="equal">
      <formula>4</formula>
    </cfRule>
  </conditionalFormatting>
  <conditionalFormatting sqref="AY8:BB8 AY10:BB10 AY12:BB12 AY14:BB14 AY16:BB16 AY18:BB18 AY20:BB20 AY22:BB22 AY24:BB24 AY26:BB26 AY28:BB28 AY30:BB30 AY32:BB32 AY34:BB34 AY36:BB36 AY38:BB38 AY40:BB40 AY42:BB42 AY44:BB44 AY46:BB46 AY48:BB48 AY50:BB50 AY54:BB54 AY56:BB56 AY58:BB58 AY60:BB60">
    <cfRule type="cellIs" dxfId="461" priority="108" stopIfTrue="1" operator="equal">
      <formula>1</formula>
    </cfRule>
    <cfRule type="cellIs" dxfId="460" priority="109" stopIfTrue="1" operator="equal">
      <formula>5</formula>
    </cfRule>
    <cfRule type="cellIs" dxfId="459" priority="113" stopIfTrue="1" operator="equal">
      <formula>1</formula>
    </cfRule>
    <cfRule type="cellIs" dxfId="458" priority="114" stopIfTrue="1" operator="equal">
      <formula>5</formula>
    </cfRule>
    <cfRule type="cellIs" dxfId="457" priority="118" stopIfTrue="1" operator="equal">
      <formula>1</formula>
    </cfRule>
    <cfRule type="cellIs" dxfId="456" priority="119" stopIfTrue="1" operator="equal">
      <formula>5</formula>
    </cfRule>
  </conditionalFormatting>
  <conditionalFormatting sqref="AY9:BB9 AY11:BB11 AY13:BB13 AY15:BB15 AY17:BB17 AY19:BB19 AY21:BB21 AY23:BB23 AY25:BB25 AY27:BB27 AY29:BB29 AY31:BB31 AY33:BB33 AY35:BB35 AY37:BB37 AY39:BB39 AY41:BB41 AY43:BB43 AY45:BB45 AY47:BB47 AY49:BB49 AY51:BB51 AY55:BB55 AY57:BB57 AY59:BB59 AY61:BB61">
    <cfRule type="cellIs" dxfId="455" priority="105" stopIfTrue="1" operator="equal">
      <formula>2</formula>
    </cfRule>
    <cfRule type="cellIs" dxfId="454" priority="106" stopIfTrue="1" operator="equal">
      <formula>3</formula>
    </cfRule>
    <cfRule type="cellIs" dxfId="453" priority="107" stopIfTrue="1" operator="equal">
      <formula>4</formula>
    </cfRule>
    <cfRule type="cellIs" dxfId="452" priority="110" stopIfTrue="1" operator="equal">
      <formula>2</formula>
    </cfRule>
    <cfRule type="cellIs" dxfId="451" priority="111" stopIfTrue="1" operator="equal">
      <formula>3</formula>
    </cfRule>
    <cfRule type="cellIs" dxfId="450" priority="112" stopIfTrue="1" operator="equal">
      <formula>4</formula>
    </cfRule>
    <cfRule type="cellIs" dxfId="449" priority="115" stopIfTrue="1" operator="equal">
      <formula>2</formula>
    </cfRule>
    <cfRule type="cellIs" dxfId="448" priority="116" stopIfTrue="1" operator="equal">
      <formula>3</formula>
    </cfRule>
    <cfRule type="cellIs" dxfId="447" priority="117" stopIfTrue="1" operator="equal">
      <formula>4</formula>
    </cfRule>
  </conditionalFormatting>
  <conditionalFormatting sqref="AY52:BB52">
    <cfRule type="cellIs" dxfId="446" priority="58" stopIfTrue="1" operator="equal">
      <formula>1</formula>
    </cfRule>
    <cfRule type="cellIs" dxfId="445" priority="59" stopIfTrue="1" operator="equal">
      <formula>5</formula>
    </cfRule>
    <cfRule type="cellIs" dxfId="444" priority="63" stopIfTrue="1" operator="equal">
      <formula>1</formula>
    </cfRule>
    <cfRule type="cellIs" dxfId="443" priority="64" stopIfTrue="1" operator="equal">
      <formula>5</formula>
    </cfRule>
    <cfRule type="cellIs" dxfId="442" priority="68" stopIfTrue="1" operator="equal">
      <formula>1</formula>
    </cfRule>
    <cfRule type="cellIs" dxfId="441" priority="69" stopIfTrue="1" operator="equal">
      <formula>5</formula>
    </cfRule>
  </conditionalFormatting>
  <conditionalFormatting sqref="AY53:BB53">
    <cfRule type="cellIs" dxfId="440" priority="55" stopIfTrue="1" operator="equal">
      <formula>2</formula>
    </cfRule>
    <cfRule type="cellIs" dxfId="439" priority="56" stopIfTrue="1" operator="equal">
      <formula>3</formula>
    </cfRule>
    <cfRule type="cellIs" dxfId="438" priority="57" stopIfTrue="1" operator="equal">
      <formula>4</formula>
    </cfRule>
    <cfRule type="cellIs" dxfId="437" priority="60" stopIfTrue="1" operator="equal">
      <formula>2</formula>
    </cfRule>
    <cfRule type="cellIs" dxfId="436" priority="61" stopIfTrue="1" operator="equal">
      <formula>3</formula>
    </cfRule>
    <cfRule type="cellIs" dxfId="435" priority="62" stopIfTrue="1" operator="equal">
      <formula>4</formula>
    </cfRule>
    <cfRule type="cellIs" dxfId="434" priority="65" stopIfTrue="1" operator="equal">
      <formula>2</formula>
    </cfRule>
    <cfRule type="cellIs" dxfId="433" priority="66" stopIfTrue="1" operator="equal">
      <formula>3</formula>
    </cfRule>
    <cfRule type="cellIs" dxfId="432" priority="67" stopIfTrue="1" operator="equal">
      <formula>4</formula>
    </cfRule>
  </conditionalFormatting>
  <conditionalFormatting sqref="BC6:BF6 T6:AX6">
    <cfRule type="cellIs" dxfId="431" priority="204" stopIfTrue="1" operator="equal">
      <formula>1</formula>
    </cfRule>
  </conditionalFormatting>
  <conditionalFormatting sqref="BC7:BF7 T7:AX7">
    <cfRule type="cellIs" dxfId="430" priority="201" stopIfTrue="1" operator="equal">
      <formula>2</formula>
    </cfRule>
  </conditionalFormatting>
  <conditionalFormatting sqref="BC6:BG6">
    <cfRule type="cellIs" dxfId="429" priority="186" stopIfTrue="1" operator="equal">
      <formula>1</formula>
    </cfRule>
    <cfRule type="cellIs" dxfId="428" priority="187" stopIfTrue="1" operator="equal">
      <formula>5</formula>
    </cfRule>
  </conditionalFormatting>
  <conditionalFormatting sqref="BC7:BG7">
    <cfRule type="cellIs" dxfId="427" priority="183" stopIfTrue="1" operator="equal">
      <formula>2</formula>
    </cfRule>
    <cfRule type="cellIs" dxfId="426" priority="184" stopIfTrue="1" operator="equal">
      <formula>3</formula>
    </cfRule>
    <cfRule type="cellIs" dxfId="425" priority="185" stopIfTrue="1" operator="equal">
      <formula>4</formula>
    </cfRule>
  </conditionalFormatting>
  <conditionalFormatting sqref="BC8:BG8 BC10:BG10 BC12:BG12 BC14:BG14 BC16:BG16 BC18:BG18 BC20:BG20 BC22:BG22 BC24:BG24 BC26:BG26 BC28:BG28 BC30:BG30 BC32:BG32 BC34:BG34 BC36:BG36 BC38:BG38 BC40:BG40 BC42:BG42 BC44:BG44 BC46:BG46 BC48:BG48 BC50:BG50 BC54:BG54 BC56:BG56 BC58:BG58 BC60:BG60">
    <cfRule type="cellIs" dxfId="424" priority="151" stopIfTrue="1" operator="equal">
      <formula>1</formula>
    </cfRule>
    <cfRule type="cellIs" dxfId="423" priority="152" stopIfTrue="1" operator="equal">
      <formula>5</formula>
    </cfRule>
  </conditionalFormatting>
  <conditionalFormatting sqref="BC52:BG52">
    <cfRule type="cellIs" dxfId="422" priority="83" stopIfTrue="1" operator="equal">
      <formula>1</formula>
    </cfRule>
    <cfRule type="cellIs" dxfId="421" priority="84" stopIfTrue="1" operator="equal">
      <formula>5</formula>
    </cfRule>
  </conditionalFormatting>
  <conditionalFormatting sqref="BG6">
    <cfRule type="cellIs" dxfId="420" priority="176" stopIfTrue="1" operator="equal">
      <formula>1</formula>
    </cfRule>
    <cfRule type="cellIs" dxfId="419" priority="177" stopIfTrue="1" operator="equal">
      <formula>5</formula>
    </cfRule>
    <cfRule type="cellIs" dxfId="418" priority="181" stopIfTrue="1" operator="equal">
      <formula>1</formula>
    </cfRule>
    <cfRule type="cellIs" dxfId="417" priority="182" stopIfTrue="1" operator="equal">
      <formula>5</formula>
    </cfRule>
  </conditionalFormatting>
  <conditionalFormatting sqref="BG6:BG7">
    <cfRule type="cellIs" dxfId="416" priority="188" stopIfTrue="1" operator="equal">
      <formula>2</formula>
    </cfRule>
    <cfRule type="cellIs" dxfId="415" priority="189" stopIfTrue="1" operator="equal">
      <formula>3</formula>
    </cfRule>
    <cfRule type="cellIs" dxfId="414" priority="190" stopIfTrue="1" operator="equal">
      <formula>4</formula>
    </cfRule>
  </conditionalFormatting>
  <conditionalFormatting sqref="BG7">
    <cfRule type="cellIs" dxfId="413" priority="173" stopIfTrue="1" operator="equal">
      <formula>2</formula>
    </cfRule>
    <cfRule type="cellIs" dxfId="412" priority="174" stopIfTrue="1" operator="equal">
      <formula>3</formula>
    </cfRule>
    <cfRule type="cellIs" dxfId="411" priority="175" stopIfTrue="1" operator="equal">
      <formula>4</formula>
    </cfRule>
    <cfRule type="cellIs" dxfId="410" priority="178" stopIfTrue="1" operator="equal">
      <formula>2</formula>
    </cfRule>
    <cfRule type="cellIs" dxfId="409" priority="179" stopIfTrue="1" operator="equal">
      <formula>3</formula>
    </cfRule>
    <cfRule type="cellIs" dxfId="408" priority="180" stopIfTrue="1" operator="equal">
      <formula>4</formula>
    </cfRule>
  </conditionalFormatting>
  <conditionalFormatting sqref="BG8 BG10 BG12 BG14 BG16 BG18 BG20 BG22 BG24 BG26 BG28 BG30 BG32 BG34 BG36 BG38 BG40 BG42 BG44 BG46 BG48 BG50 BG54 BG56 BG58 BG60">
    <cfRule type="cellIs" dxfId="407" priority="141" stopIfTrue="1" operator="equal">
      <formula>1</formula>
    </cfRule>
    <cfRule type="cellIs" dxfId="406" priority="142" stopIfTrue="1" operator="equal">
      <formula>5</formula>
    </cfRule>
    <cfRule type="cellIs" dxfId="405" priority="146" stopIfTrue="1" operator="equal">
      <formula>1</formula>
    </cfRule>
    <cfRule type="cellIs" dxfId="404" priority="147" stopIfTrue="1" operator="equal">
      <formula>5</formula>
    </cfRule>
  </conditionalFormatting>
  <conditionalFormatting sqref="BG9 BG11 BG13 BG15 BG17 BG19 BG21 BG23 BG25 BG27 BG29 BG31 BG33 BG35 BG37 BG39 BG41 BG43 BG45 BG47 BG49 BG51 BG55 BG57 BG59 BG61">
    <cfRule type="cellIs" dxfId="403" priority="138" stopIfTrue="1" operator="equal">
      <formula>2</formula>
    </cfRule>
    <cfRule type="cellIs" dxfId="402" priority="139" stopIfTrue="1" operator="equal">
      <formula>3</formula>
    </cfRule>
    <cfRule type="cellIs" dxfId="401" priority="140" stopIfTrue="1" operator="equal">
      <formula>4</formula>
    </cfRule>
    <cfRule type="cellIs" dxfId="400" priority="143" stopIfTrue="1" operator="equal">
      <formula>2</formula>
    </cfRule>
    <cfRule type="cellIs" dxfId="399" priority="144" stopIfTrue="1" operator="equal">
      <formula>3</formula>
    </cfRule>
    <cfRule type="cellIs" dxfId="398" priority="145" stopIfTrue="1" operator="equal">
      <formula>4</formula>
    </cfRule>
  </conditionalFormatting>
  <conditionalFormatting sqref="BG52">
    <cfRule type="cellIs" dxfId="397" priority="73" stopIfTrue="1" operator="equal">
      <formula>1</formula>
    </cfRule>
    <cfRule type="cellIs" dxfId="396" priority="74" stopIfTrue="1" operator="equal">
      <formula>5</formula>
    </cfRule>
    <cfRule type="cellIs" dxfId="395" priority="78" stopIfTrue="1" operator="equal">
      <formula>1</formula>
    </cfRule>
    <cfRule type="cellIs" dxfId="394" priority="79" stopIfTrue="1" operator="equal">
      <formula>5</formula>
    </cfRule>
  </conditionalFormatting>
  <conditionalFormatting sqref="BG53">
    <cfRule type="cellIs" dxfId="393" priority="70" stopIfTrue="1" operator="equal">
      <formula>2</formula>
    </cfRule>
    <cfRule type="cellIs" dxfId="392" priority="71" stopIfTrue="1" operator="equal">
      <formula>3</formula>
    </cfRule>
    <cfRule type="cellIs" dxfId="391" priority="72" stopIfTrue="1" operator="equal">
      <formula>4</formula>
    </cfRule>
    <cfRule type="cellIs" dxfId="390" priority="75" stopIfTrue="1" operator="equal">
      <formula>2</formula>
    </cfRule>
    <cfRule type="cellIs" dxfId="389" priority="76" stopIfTrue="1" operator="equal">
      <formula>3</formula>
    </cfRule>
    <cfRule type="cellIs" dxfId="388" priority="77" stopIfTrue="1" operator="equal">
      <formula>4</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305C-37AA-4A7E-BA72-B95042B258CB}">
  <sheetPr>
    <tabColor rgb="FFFFC000"/>
    <outlinePr summaryBelow="0"/>
  </sheetPr>
  <dimension ref="A1:HN49"/>
  <sheetViews>
    <sheetView showGridLines="0" tabSelected="1" zoomScale="50" zoomScaleNormal="50" workbookViewId="0">
      <pane xSplit="5" ySplit="11" topLeftCell="F12" activePane="bottomRight" state="frozen"/>
      <selection pane="topRight" activeCell="F1" sqref="F1"/>
      <selection pane="bottomLeft" activeCell="A5" sqref="A5"/>
      <selection pane="bottomRight" activeCell="B49" sqref="B49:E49"/>
    </sheetView>
  </sheetViews>
  <sheetFormatPr baseColWidth="10" defaultRowHeight="13"/>
  <cols>
    <col min="1" max="1" width="4.7265625" style="211" customWidth="1"/>
    <col min="2" max="2" width="39.81640625" style="212" customWidth="1"/>
    <col min="3" max="3" width="50.7265625" style="212" customWidth="1"/>
    <col min="4" max="4" width="24.7265625" style="212" customWidth="1"/>
    <col min="5" max="5" width="28.7265625" style="212" customWidth="1"/>
    <col min="6" max="14" width="5.26953125" style="213" customWidth="1"/>
    <col min="15" max="15" width="4.7265625" style="213" customWidth="1"/>
    <col min="16" max="18" width="5.26953125" style="213" customWidth="1"/>
    <col min="19" max="19" width="5.7265625" style="213" customWidth="1"/>
    <col min="20" max="21" width="5.26953125" style="213" customWidth="1"/>
    <col min="22" max="22" width="6" style="213" customWidth="1"/>
    <col min="23" max="26" width="5.26953125" style="213" customWidth="1"/>
    <col min="27" max="27" width="6" style="213" customWidth="1"/>
    <col min="28" max="29" width="5.7265625" style="213" customWidth="1"/>
    <col min="30" max="30" width="4.7265625" style="213" customWidth="1"/>
    <col min="31" max="31" width="6.453125" style="213" customWidth="1"/>
    <col min="32" max="34" width="5.26953125" style="213" customWidth="1"/>
    <col min="35" max="35" width="6.453125" style="213" customWidth="1"/>
    <col min="36" max="38" width="5.26953125" style="213" customWidth="1"/>
    <col min="39" max="40" width="6.453125" style="213" customWidth="1"/>
    <col min="41" max="42" width="5.26953125" style="213" customWidth="1"/>
    <col min="43" max="54" width="4.7265625" style="213" customWidth="1"/>
    <col min="55" max="84" width="11.453125" style="214"/>
    <col min="85" max="85" width="3.1796875" style="214" bestFit="1" customWidth="1"/>
    <col min="86" max="86" width="50.81640625" style="214" customWidth="1"/>
    <col min="87" max="87" width="20.7265625" style="214" customWidth="1"/>
    <col min="88" max="89" width="24.7265625" style="214" customWidth="1"/>
    <col min="90" max="90" width="30.7265625" style="214" customWidth="1"/>
    <col min="91" max="99" width="4" style="214" customWidth="1"/>
    <col min="100" max="102" width="4.7265625" style="214" bestFit="1" customWidth="1"/>
    <col min="103" max="103" width="4" style="214" customWidth="1"/>
    <col min="104" max="104" width="4.7265625" style="214" bestFit="1" customWidth="1"/>
    <col min="105" max="108" width="4" style="214" customWidth="1"/>
    <col min="109" max="109" width="4.7265625" style="214" customWidth="1"/>
    <col min="110" max="124" width="4.7265625" style="214" bestFit="1" customWidth="1"/>
    <col min="125" max="128" width="4" style="214" customWidth="1"/>
    <col min="129" max="138" width="4.7265625" style="214" bestFit="1" customWidth="1"/>
    <col min="139" max="142" width="4" style="214" customWidth="1"/>
    <col min="143" max="222" width="11.453125" style="214"/>
    <col min="223" max="340" width="11.453125" style="215"/>
    <col min="341" max="341" width="3.1796875" style="215" bestFit="1" customWidth="1"/>
    <col min="342" max="342" width="50.81640625" style="215" customWidth="1"/>
    <col min="343" max="343" width="20.7265625" style="215" customWidth="1"/>
    <col min="344" max="345" width="24.7265625" style="215" customWidth="1"/>
    <col min="346" max="346" width="30.7265625" style="215" customWidth="1"/>
    <col min="347" max="355" width="4" style="215" customWidth="1"/>
    <col min="356" max="358" width="4.7265625" style="215" bestFit="1" customWidth="1"/>
    <col min="359" max="359" width="4" style="215" customWidth="1"/>
    <col min="360" max="360" width="4.7265625" style="215" bestFit="1" customWidth="1"/>
    <col min="361" max="364" width="4" style="215" customWidth="1"/>
    <col min="365" max="365" width="4.7265625" style="215" customWidth="1"/>
    <col min="366" max="380" width="4.7265625" style="215" bestFit="1" customWidth="1"/>
    <col min="381" max="384" width="4" style="215" customWidth="1"/>
    <col min="385" max="394" width="4.7265625" style="215" bestFit="1" customWidth="1"/>
    <col min="395" max="398" width="4" style="215" customWidth="1"/>
    <col min="399" max="596" width="11.453125" style="215"/>
    <col min="597" max="597" width="3.1796875" style="215" bestFit="1" customWidth="1"/>
    <col min="598" max="598" width="50.81640625" style="215" customWidth="1"/>
    <col min="599" max="599" width="20.7265625" style="215" customWidth="1"/>
    <col min="600" max="601" width="24.7265625" style="215" customWidth="1"/>
    <col min="602" max="602" width="30.7265625" style="215" customWidth="1"/>
    <col min="603" max="611" width="4" style="215" customWidth="1"/>
    <col min="612" max="614" width="4.7265625" style="215" bestFit="1" customWidth="1"/>
    <col min="615" max="615" width="4" style="215" customWidth="1"/>
    <col min="616" max="616" width="4.7265625" style="215" bestFit="1" customWidth="1"/>
    <col min="617" max="620" width="4" style="215" customWidth="1"/>
    <col min="621" max="621" width="4.7265625" style="215" customWidth="1"/>
    <col min="622" max="636" width="4.7265625" style="215" bestFit="1" customWidth="1"/>
    <col min="637" max="640" width="4" style="215" customWidth="1"/>
    <col min="641" max="650" width="4.7265625" style="215" bestFit="1" customWidth="1"/>
    <col min="651" max="654" width="4" style="215" customWidth="1"/>
    <col min="655" max="852" width="11.453125" style="215"/>
    <col min="853" max="853" width="3.1796875" style="215" bestFit="1" customWidth="1"/>
    <col min="854" max="854" width="50.81640625" style="215" customWidth="1"/>
    <col min="855" max="855" width="20.7265625" style="215" customWidth="1"/>
    <col min="856" max="857" width="24.7265625" style="215" customWidth="1"/>
    <col min="858" max="858" width="30.7265625" style="215" customWidth="1"/>
    <col min="859" max="867" width="4" style="215" customWidth="1"/>
    <col min="868" max="870" width="4.7265625" style="215" bestFit="1" customWidth="1"/>
    <col min="871" max="871" width="4" style="215" customWidth="1"/>
    <col min="872" max="872" width="4.7265625" style="215" bestFit="1" customWidth="1"/>
    <col min="873" max="876" width="4" style="215" customWidth="1"/>
    <col min="877" max="877" width="4.7265625" style="215" customWidth="1"/>
    <col min="878" max="892" width="4.7265625" style="215" bestFit="1" customWidth="1"/>
    <col min="893" max="896" width="4" style="215" customWidth="1"/>
    <col min="897" max="906" width="4.7265625" style="215" bestFit="1" customWidth="1"/>
    <col min="907" max="910" width="4" style="215" customWidth="1"/>
    <col min="911" max="1108" width="11.453125" style="215"/>
    <col min="1109" max="1109" width="3.1796875" style="215" bestFit="1" customWidth="1"/>
    <col min="1110" max="1110" width="50.81640625" style="215" customWidth="1"/>
    <col min="1111" max="1111" width="20.7265625" style="215" customWidth="1"/>
    <col min="1112" max="1113" width="24.7265625" style="215" customWidth="1"/>
    <col min="1114" max="1114" width="30.7265625" style="215" customWidth="1"/>
    <col min="1115" max="1123" width="4" style="215" customWidth="1"/>
    <col min="1124" max="1126" width="4.7265625" style="215" bestFit="1" customWidth="1"/>
    <col min="1127" max="1127" width="4" style="215" customWidth="1"/>
    <col min="1128" max="1128" width="4.7265625" style="215" bestFit="1" customWidth="1"/>
    <col min="1129" max="1132" width="4" style="215" customWidth="1"/>
    <col min="1133" max="1133" width="4.7265625" style="215" customWidth="1"/>
    <col min="1134" max="1148" width="4.7265625" style="215" bestFit="1" customWidth="1"/>
    <col min="1149" max="1152" width="4" style="215" customWidth="1"/>
    <col min="1153" max="1162" width="4.7265625" style="215" bestFit="1" customWidth="1"/>
    <col min="1163" max="1166" width="4" style="215" customWidth="1"/>
    <col min="1167" max="1363" width="11.453125" style="215"/>
    <col min="1364" max="1364" width="3.1796875" style="215" bestFit="1" customWidth="1"/>
    <col min="1365" max="1365" width="50.81640625" style="215" customWidth="1"/>
    <col min="1366" max="1366" width="20.7265625" style="215" customWidth="1"/>
    <col min="1367" max="1368" width="24.7265625" style="215" customWidth="1"/>
    <col min="1369" max="1369" width="30.7265625" style="215" customWidth="1"/>
    <col min="1370" max="1378" width="4" style="215" customWidth="1"/>
    <col min="1379" max="1381" width="4.7265625" style="215" bestFit="1" customWidth="1"/>
    <col min="1382" max="1382" width="4" style="215" customWidth="1"/>
    <col min="1383" max="1383" width="4.7265625" style="215" bestFit="1" customWidth="1"/>
    <col min="1384" max="1387" width="4" style="215" customWidth="1"/>
    <col min="1388" max="1388" width="4.7265625" style="215" customWidth="1"/>
    <col min="1389" max="1403" width="4.7265625" style="215" bestFit="1" customWidth="1"/>
    <col min="1404" max="1407" width="4" style="215" customWidth="1"/>
    <col min="1408" max="1417" width="4.7265625" style="215" bestFit="1" customWidth="1"/>
    <col min="1418" max="1421" width="4" style="215" customWidth="1"/>
    <col min="1422" max="1619" width="11.453125" style="215"/>
    <col min="1620" max="1620" width="3.1796875" style="215" bestFit="1" customWidth="1"/>
    <col min="1621" max="1621" width="50.81640625" style="215" customWidth="1"/>
    <col min="1622" max="1622" width="20.7265625" style="215" customWidth="1"/>
    <col min="1623" max="1624" width="24.7265625" style="215" customWidth="1"/>
    <col min="1625" max="1625" width="30.7265625" style="215" customWidth="1"/>
    <col min="1626" max="1634" width="4" style="215" customWidth="1"/>
    <col min="1635" max="1637" width="4.7265625" style="215" bestFit="1" customWidth="1"/>
    <col min="1638" max="1638" width="4" style="215" customWidth="1"/>
    <col min="1639" max="1639" width="4.7265625" style="215" bestFit="1" customWidth="1"/>
    <col min="1640" max="1643" width="4" style="215" customWidth="1"/>
    <col min="1644" max="1644" width="4.7265625" style="215" customWidth="1"/>
    <col min="1645" max="1659" width="4.7265625" style="215" bestFit="1" customWidth="1"/>
    <col min="1660" max="1663" width="4" style="215" customWidth="1"/>
    <col min="1664" max="1673" width="4.7265625" style="215" bestFit="1" customWidth="1"/>
    <col min="1674" max="1677" width="4" style="215" customWidth="1"/>
    <col min="1678" max="1875" width="11.453125" style="215"/>
    <col min="1876" max="1876" width="3.1796875" style="215" bestFit="1" customWidth="1"/>
    <col min="1877" max="1877" width="50.81640625" style="215" customWidth="1"/>
    <col min="1878" max="1878" width="20.7265625" style="215" customWidth="1"/>
    <col min="1879" max="1880" width="24.7265625" style="215" customWidth="1"/>
    <col min="1881" max="1881" width="30.7265625" style="215" customWidth="1"/>
    <col min="1882" max="1890" width="4" style="215" customWidth="1"/>
    <col min="1891" max="1893" width="4.7265625" style="215" bestFit="1" customWidth="1"/>
    <col min="1894" max="1894" width="4" style="215" customWidth="1"/>
    <col min="1895" max="1895" width="4.7265625" style="215" bestFit="1" customWidth="1"/>
    <col min="1896" max="1899" width="4" style="215" customWidth="1"/>
    <col min="1900" max="1900" width="4.7265625" style="215" customWidth="1"/>
    <col min="1901" max="1915" width="4.7265625" style="215" bestFit="1" customWidth="1"/>
    <col min="1916" max="1919" width="4" style="215" customWidth="1"/>
    <col min="1920" max="1929" width="4.7265625" style="215" bestFit="1" customWidth="1"/>
    <col min="1930" max="1933" width="4" style="215" customWidth="1"/>
    <col min="1934" max="2131" width="11.453125" style="215"/>
    <col min="2132" max="2132" width="3.1796875" style="215" bestFit="1" customWidth="1"/>
    <col min="2133" max="2133" width="50.81640625" style="215" customWidth="1"/>
    <col min="2134" max="2134" width="20.7265625" style="215" customWidth="1"/>
    <col min="2135" max="2136" width="24.7265625" style="215" customWidth="1"/>
    <col min="2137" max="2137" width="30.7265625" style="215" customWidth="1"/>
    <col min="2138" max="2146" width="4" style="215" customWidth="1"/>
    <col min="2147" max="2149" width="4.7265625" style="215" bestFit="1" customWidth="1"/>
    <col min="2150" max="2150" width="4" style="215" customWidth="1"/>
    <col min="2151" max="2151" width="4.7265625" style="215" bestFit="1" customWidth="1"/>
    <col min="2152" max="2155" width="4" style="215" customWidth="1"/>
    <col min="2156" max="2156" width="4.7265625" style="215" customWidth="1"/>
    <col min="2157" max="2171" width="4.7265625" style="215" bestFit="1" customWidth="1"/>
    <col min="2172" max="2175" width="4" style="215" customWidth="1"/>
    <col min="2176" max="2185" width="4.7265625" style="215" bestFit="1" customWidth="1"/>
    <col min="2186" max="2189" width="4" style="215" customWidth="1"/>
    <col min="2190" max="2387" width="11.453125" style="215"/>
    <col min="2388" max="2388" width="3.1796875" style="215" bestFit="1" customWidth="1"/>
    <col min="2389" max="2389" width="50.81640625" style="215" customWidth="1"/>
    <col min="2390" max="2390" width="20.7265625" style="215" customWidth="1"/>
    <col min="2391" max="2392" width="24.7265625" style="215" customWidth="1"/>
    <col min="2393" max="2393" width="30.7265625" style="215" customWidth="1"/>
    <col min="2394" max="2402" width="4" style="215" customWidth="1"/>
    <col min="2403" max="2405" width="4.7265625" style="215" bestFit="1" customWidth="1"/>
    <col min="2406" max="2406" width="4" style="215" customWidth="1"/>
    <col min="2407" max="2407" width="4.7265625" style="215" bestFit="1" customWidth="1"/>
    <col min="2408" max="2411" width="4" style="215" customWidth="1"/>
    <col min="2412" max="2412" width="4.7265625" style="215" customWidth="1"/>
    <col min="2413" max="2427" width="4.7265625" style="215" bestFit="1" customWidth="1"/>
    <col min="2428" max="2431" width="4" style="215" customWidth="1"/>
    <col min="2432" max="2441" width="4.7265625" style="215" bestFit="1" customWidth="1"/>
    <col min="2442" max="2445" width="4" style="215" customWidth="1"/>
    <col min="2446" max="2643" width="11.453125" style="215"/>
    <col min="2644" max="2644" width="3.1796875" style="215" bestFit="1" customWidth="1"/>
    <col min="2645" max="2645" width="50.81640625" style="215" customWidth="1"/>
    <col min="2646" max="2646" width="20.7265625" style="215" customWidth="1"/>
    <col min="2647" max="2648" width="24.7265625" style="215" customWidth="1"/>
    <col min="2649" max="2649" width="30.7265625" style="215" customWidth="1"/>
    <col min="2650" max="2658" width="4" style="215" customWidth="1"/>
    <col min="2659" max="2661" width="4.7265625" style="215" bestFit="1" customWidth="1"/>
    <col min="2662" max="2662" width="4" style="215" customWidth="1"/>
    <col min="2663" max="2663" width="4.7265625" style="215" bestFit="1" customWidth="1"/>
    <col min="2664" max="2667" width="4" style="215" customWidth="1"/>
    <col min="2668" max="2668" width="4.7265625" style="215" customWidth="1"/>
    <col min="2669" max="2683" width="4.7265625" style="215" bestFit="1" customWidth="1"/>
    <col min="2684" max="2687" width="4" style="215" customWidth="1"/>
    <col min="2688" max="2697" width="4.7265625" style="215" bestFit="1" customWidth="1"/>
    <col min="2698" max="2701" width="4" style="215" customWidth="1"/>
    <col min="2702" max="2899" width="11.453125" style="215"/>
    <col min="2900" max="2900" width="3.1796875" style="215" bestFit="1" customWidth="1"/>
    <col min="2901" max="2901" width="50.81640625" style="215" customWidth="1"/>
    <col min="2902" max="2902" width="20.7265625" style="215" customWidth="1"/>
    <col min="2903" max="2904" width="24.7265625" style="215" customWidth="1"/>
    <col min="2905" max="2905" width="30.7265625" style="215" customWidth="1"/>
    <col min="2906" max="2914" width="4" style="215" customWidth="1"/>
    <col min="2915" max="2917" width="4.7265625" style="215" bestFit="1" customWidth="1"/>
    <col min="2918" max="2918" width="4" style="215" customWidth="1"/>
    <col min="2919" max="2919" width="4.7265625" style="215" bestFit="1" customWidth="1"/>
    <col min="2920" max="2923" width="4" style="215" customWidth="1"/>
    <col min="2924" max="2924" width="4.7265625" style="215" customWidth="1"/>
    <col min="2925" max="2939" width="4.7265625" style="215" bestFit="1" customWidth="1"/>
    <col min="2940" max="2943" width="4" style="215" customWidth="1"/>
    <col min="2944" max="2953" width="4.7265625" style="215" bestFit="1" customWidth="1"/>
    <col min="2954" max="2957" width="4" style="215" customWidth="1"/>
    <col min="2958" max="3155" width="11.453125" style="215"/>
    <col min="3156" max="3156" width="3.1796875" style="215" bestFit="1" customWidth="1"/>
    <col min="3157" max="3157" width="50.81640625" style="215" customWidth="1"/>
    <col min="3158" max="3158" width="20.7265625" style="215" customWidth="1"/>
    <col min="3159" max="3160" width="24.7265625" style="215" customWidth="1"/>
    <col min="3161" max="3161" width="30.7265625" style="215" customWidth="1"/>
    <col min="3162" max="3170" width="4" style="215" customWidth="1"/>
    <col min="3171" max="3173" width="4.7265625" style="215" bestFit="1" customWidth="1"/>
    <col min="3174" max="3174" width="4" style="215" customWidth="1"/>
    <col min="3175" max="3175" width="4.7265625" style="215" bestFit="1" customWidth="1"/>
    <col min="3176" max="3179" width="4" style="215" customWidth="1"/>
    <col min="3180" max="3180" width="4.7265625" style="215" customWidth="1"/>
    <col min="3181" max="3195" width="4.7265625" style="215" bestFit="1" customWidth="1"/>
    <col min="3196" max="3199" width="4" style="215" customWidth="1"/>
    <col min="3200" max="3209" width="4.7265625" style="215" bestFit="1" customWidth="1"/>
    <col min="3210" max="3213" width="4" style="215" customWidth="1"/>
    <col min="3214" max="3411" width="11.453125" style="215"/>
    <col min="3412" max="3412" width="3.1796875" style="215" bestFit="1" customWidth="1"/>
    <col min="3413" max="3413" width="50.81640625" style="215" customWidth="1"/>
    <col min="3414" max="3414" width="20.7265625" style="215" customWidth="1"/>
    <col min="3415" max="3416" width="24.7265625" style="215" customWidth="1"/>
    <col min="3417" max="3417" width="30.7265625" style="215" customWidth="1"/>
    <col min="3418" max="3426" width="4" style="215" customWidth="1"/>
    <col min="3427" max="3429" width="4.7265625" style="215" bestFit="1" customWidth="1"/>
    <col min="3430" max="3430" width="4" style="215" customWidth="1"/>
    <col min="3431" max="3431" width="4.7265625" style="215" bestFit="1" customWidth="1"/>
    <col min="3432" max="3435" width="4" style="215" customWidth="1"/>
    <col min="3436" max="3436" width="4.7265625" style="215" customWidth="1"/>
    <col min="3437" max="3451" width="4.7265625" style="215" bestFit="1" customWidth="1"/>
    <col min="3452" max="3455" width="4" style="215" customWidth="1"/>
    <col min="3456" max="3465" width="4.7265625" style="215" bestFit="1" customWidth="1"/>
    <col min="3466" max="3469" width="4" style="215" customWidth="1"/>
    <col min="3470" max="3667" width="11.453125" style="215"/>
    <col min="3668" max="3668" width="3.1796875" style="215" bestFit="1" customWidth="1"/>
    <col min="3669" max="3669" width="50.81640625" style="215" customWidth="1"/>
    <col min="3670" max="3670" width="20.7265625" style="215" customWidth="1"/>
    <col min="3671" max="3672" width="24.7265625" style="215" customWidth="1"/>
    <col min="3673" max="3673" width="30.7265625" style="215" customWidth="1"/>
    <col min="3674" max="3682" width="4" style="215" customWidth="1"/>
    <col min="3683" max="3685" width="4.7265625" style="215" bestFit="1" customWidth="1"/>
    <col min="3686" max="3686" width="4" style="215" customWidth="1"/>
    <col min="3687" max="3687" width="4.7265625" style="215" bestFit="1" customWidth="1"/>
    <col min="3688" max="3691" width="4" style="215" customWidth="1"/>
    <col min="3692" max="3692" width="4.7265625" style="215" customWidth="1"/>
    <col min="3693" max="3707" width="4.7265625" style="215" bestFit="1" customWidth="1"/>
    <col min="3708" max="3711" width="4" style="215" customWidth="1"/>
    <col min="3712" max="3721" width="4.7265625" style="215" bestFit="1" customWidth="1"/>
    <col min="3722" max="3725" width="4" style="215" customWidth="1"/>
    <col min="3726" max="3923" width="11.453125" style="215"/>
    <col min="3924" max="3924" width="3.1796875" style="215" bestFit="1" customWidth="1"/>
    <col min="3925" max="3925" width="50.81640625" style="215" customWidth="1"/>
    <col min="3926" max="3926" width="20.7265625" style="215" customWidth="1"/>
    <col min="3927" max="3928" width="24.7265625" style="215" customWidth="1"/>
    <col min="3929" max="3929" width="30.7265625" style="215" customWidth="1"/>
    <col min="3930" max="3938" width="4" style="215" customWidth="1"/>
    <col min="3939" max="3941" width="4.7265625" style="215" bestFit="1" customWidth="1"/>
    <col min="3942" max="3942" width="4" style="215" customWidth="1"/>
    <col min="3943" max="3943" width="4.7265625" style="215" bestFit="1" customWidth="1"/>
    <col min="3944" max="3947" width="4" style="215" customWidth="1"/>
    <col min="3948" max="3948" width="4.7265625" style="215" customWidth="1"/>
    <col min="3949" max="3963" width="4.7265625" style="215" bestFit="1" customWidth="1"/>
    <col min="3964" max="3967" width="4" style="215" customWidth="1"/>
    <col min="3968" max="3977" width="4.7265625" style="215" bestFit="1" customWidth="1"/>
    <col min="3978" max="3981" width="4" style="215" customWidth="1"/>
    <col min="3982" max="4179" width="11.453125" style="215"/>
    <col min="4180" max="4180" width="3.1796875" style="215" bestFit="1" customWidth="1"/>
    <col min="4181" max="4181" width="50.81640625" style="215" customWidth="1"/>
    <col min="4182" max="4182" width="20.7265625" style="215" customWidth="1"/>
    <col min="4183" max="4184" width="24.7265625" style="215" customWidth="1"/>
    <col min="4185" max="4185" width="30.7265625" style="215" customWidth="1"/>
    <col min="4186" max="4194" width="4" style="215" customWidth="1"/>
    <col min="4195" max="4197" width="4.7265625" style="215" bestFit="1" customWidth="1"/>
    <col min="4198" max="4198" width="4" style="215" customWidth="1"/>
    <col min="4199" max="4199" width="4.7265625" style="215" bestFit="1" customWidth="1"/>
    <col min="4200" max="4203" width="4" style="215" customWidth="1"/>
    <col min="4204" max="4204" width="4.7265625" style="215" customWidth="1"/>
    <col min="4205" max="4219" width="4.7265625" style="215" bestFit="1" customWidth="1"/>
    <col min="4220" max="4223" width="4" style="215" customWidth="1"/>
    <col min="4224" max="4233" width="4.7265625" style="215" bestFit="1" customWidth="1"/>
    <col min="4234" max="4237" width="4" style="215" customWidth="1"/>
    <col min="4238" max="4435" width="11.453125" style="215"/>
    <col min="4436" max="4436" width="3.1796875" style="215" bestFit="1" customWidth="1"/>
    <col min="4437" max="4437" width="50.81640625" style="215" customWidth="1"/>
    <col min="4438" max="4438" width="20.7265625" style="215" customWidth="1"/>
    <col min="4439" max="4440" width="24.7265625" style="215" customWidth="1"/>
    <col min="4441" max="4441" width="30.7265625" style="215" customWidth="1"/>
    <col min="4442" max="4450" width="4" style="215" customWidth="1"/>
    <col min="4451" max="4453" width="4.7265625" style="215" bestFit="1" customWidth="1"/>
    <col min="4454" max="4454" width="4" style="215" customWidth="1"/>
    <col min="4455" max="4455" width="4.7265625" style="215" bestFit="1" customWidth="1"/>
    <col min="4456" max="4459" width="4" style="215" customWidth="1"/>
    <col min="4460" max="4460" width="4.7265625" style="215" customWidth="1"/>
    <col min="4461" max="4475" width="4.7265625" style="215" bestFit="1" customWidth="1"/>
    <col min="4476" max="4479" width="4" style="215" customWidth="1"/>
    <col min="4480" max="4489" width="4.7265625" style="215" bestFit="1" customWidth="1"/>
    <col min="4490" max="4493" width="4" style="215" customWidth="1"/>
    <col min="4494" max="4691" width="11.453125" style="215"/>
    <col min="4692" max="4692" width="3.1796875" style="215" bestFit="1" customWidth="1"/>
    <col min="4693" max="4693" width="50.81640625" style="215" customWidth="1"/>
    <col min="4694" max="4694" width="20.7265625" style="215" customWidth="1"/>
    <col min="4695" max="4696" width="24.7265625" style="215" customWidth="1"/>
    <col min="4697" max="4697" width="30.7265625" style="215" customWidth="1"/>
    <col min="4698" max="4706" width="4" style="215" customWidth="1"/>
    <col min="4707" max="4709" width="4.7265625" style="215" bestFit="1" customWidth="1"/>
    <col min="4710" max="4710" width="4" style="215" customWidth="1"/>
    <col min="4711" max="4711" width="4.7265625" style="215" bestFit="1" customWidth="1"/>
    <col min="4712" max="4715" width="4" style="215" customWidth="1"/>
    <col min="4716" max="4716" width="4.7265625" style="215" customWidth="1"/>
    <col min="4717" max="4731" width="4.7265625" style="215" bestFit="1" customWidth="1"/>
    <col min="4732" max="4735" width="4" style="215" customWidth="1"/>
    <col min="4736" max="4745" width="4.7265625" style="215" bestFit="1" customWidth="1"/>
    <col min="4746" max="4749" width="4" style="215" customWidth="1"/>
    <col min="4750" max="4947" width="11.453125" style="215"/>
    <col min="4948" max="4948" width="3.1796875" style="215" bestFit="1" customWidth="1"/>
    <col min="4949" max="4949" width="50.81640625" style="215" customWidth="1"/>
    <col min="4950" max="4950" width="20.7265625" style="215" customWidth="1"/>
    <col min="4951" max="4952" width="24.7265625" style="215" customWidth="1"/>
    <col min="4953" max="4953" width="30.7265625" style="215" customWidth="1"/>
    <col min="4954" max="4962" width="4" style="215" customWidth="1"/>
    <col min="4963" max="4965" width="4.7265625" style="215" bestFit="1" customWidth="1"/>
    <col min="4966" max="4966" width="4" style="215" customWidth="1"/>
    <col min="4967" max="4967" width="4.7265625" style="215" bestFit="1" customWidth="1"/>
    <col min="4968" max="4971" width="4" style="215" customWidth="1"/>
    <col min="4972" max="4972" width="4.7265625" style="215" customWidth="1"/>
    <col min="4973" max="4987" width="4.7265625" style="215" bestFit="1" customWidth="1"/>
    <col min="4988" max="4991" width="4" style="215" customWidth="1"/>
    <col min="4992" max="5001" width="4.7265625" style="215" bestFit="1" customWidth="1"/>
    <col min="5002" max="5005" width="4" style="215" customWidth="1"/>
    <col min="5006" max="5203" width="11.453125" style="215"/>
    <col min="5204" max="5204" width="3.1796875" style="215" bestFit="1" customWidth="1"/>
    <col min="5205" max="5205" width="50.81640625" style="215" customWidth="1"/>
    <col min="5206" max="5206" width="20.7265625" style="215" customWidth="1"/>
    <col min="5207" max="5208" width="24.7265625" style="215" customWidth="1"/>
    <col min="5209" max="5209" width="30.7265625" style="215" customWidth="1"/>
    <col min="5210" max="5218" width="4" style="215" customWidth="1"/>
    <col min="5219" max="5221" width="4.7265625" style="215" bestFit="1" customWidth="1"/>
    <col min="5222" max="5222" width="4" style="215" customWidth="1"/>
    <col min="5223" max="5223" width="4.7265625" style="215" bestFit="1" customWidth="1"/>
    <col min="5224" max="5227" width="4" style="215" customWidth="1"/>
    <col min="5228" max="5228" width="4.7265625" style="215" customWidth="1"/>
    <col min="5229" max="5243" width="4.7265625" style="215" bestFit="1" customWidth="1"/>
    <col min="5244" max="5247" width="4" style="215" customWidth="1"/>
    <col min="5248" max="5257" width="4.7265625" style="215" bestFit="1" customWidth="1"/>
    <col min="5258" max="5261" width="4" style="215" customWidth="1"/>
    <col min="5262" max="5459" width="11.453125" style="215"/>
    <col min="5460" max="5460" width="3.1796875" style="215" bestFit="1" customWidth="1"/>
    <col min="5461" max="5461" width="50.81640625" style="215" customWidth="1"/>
    <col min="5462" max="5462" width="20.7265625" style="215" customWidth="1"/>
    <col min="5463" max="5464" width="24.7265625" style="215" customWidth="1"/>
    <col min="5465" max="5465" width="30.7265625" style="215" customWidth="1"/>
    <col min="5466" max="5474" width="4" style="215" customWidth="1"/>
    <col min="5475" max="5477" width="4.7265625" style="215" bestFit="1" customWidth="1"/>
    <col min="5478" max="5478" width="4" style="215" customWidth="1"/>
    <col min="5479" max="5479" width="4.7265625" style="215" bestFit="1" customWidth="1"/>
    <col min="5480" max="5483" width="4" style="215" customWidth="1"/>
    <col min="5484" max="5484" width="4.7265625" style="215" customWidth="1"/>
    <col min="5485" max="5499" width="4.7265625" style="215" bestFit="1" customWidth="1"/>
    <col min="5500" max="5503" width="4" style="215" customWidth="1"/>
    <col min="5504" max="5513" width="4.7265625" style="215" bestFit="1" customWidth="1"/>
    <col min="5514" max="5517" width="4" style="215" customWidth="1"/>
    <col min="5518" max="5715" width="11.453125" style="215"/>
    <col min="5716" max="5716" width="3.1796875" style="215" bestFit="1" customWidth="1"/>
    <col min="5717" max="5717" width="50.81640625" style="215" customWidth="1"/>
    <col min="5718" max="5718" width="20.7265625" style="215" customWidth="1"/>
    <col min="5719" max="5720" width="24.7265625" style="215" customWidth="1"/>
    <col min="5721" max="5721" width="30.7265625" style="215" customWidth="1"/>
    <col min="5722" max="5730" width="4" style="215" customWidth="1"/>
    <col min="5731" max="5733" width="4.7265625" style="215" bestFit="1" customWidth="1"/>
    <col min="5734" max="5734" width="4" style="215" customWidth="1"/>
    <col min="5735" max="5735" width="4.7265625" style="215" bestFit="1" customWidth="1"/>
    <col min="5736" max="5739" width="4" style="215" customWidth="1"/>
    <col min="5740" max="5740" width="4.7265625" style="215" customWidth="1"/>
    <col min="5741" max="5755" width="4.7265625" style="215" bestFit="1" customWidth="1"/>
    <col min="5756" max="5759" width="4" style="215" customWidth="1"/>
    <col min="5760" max="5769" width="4.7265625" style="215" bestFit="1" customWidth="1"/>
    <col min="5770" max="5773" width="4" style="215" customWidth="1"/>
    <col min="5774" max="5971" width="11.453125" style="215"/>
    <col min="5972" max="5972" width="3.1796875" style="215" bestFit="1" customWidth="1"/>
    <col min="5973" max="5973" width="50.81640625" style="215" customWidth="1"/>
    <col min="5974" max="5974" width="20.7265625" style="215" customWidth="1"/>
    <col min="5975" max="5976" width="24.7265625" style="215" customWidth="1"/>
    <col min="5977" max="5977" width="30.7265625" style="215" customWidth="1"/>
    <col min="5978" max="5986" width="4" style="215" customWidth="1"/>
    <col min="5987" max="5989" width="4.7265625" style="215" bestFit="1" customWidth="1"/>
    <col min="5990" max="5990" width="4" style="215" customWidth="1"/>
    <col min="5991" max="5991" width="4.7265625" style="215" bestFit="1" customWidth="1"/>
    <col min="5992" max="5995" width="4" style="215" customWidth="1"/>
    <col min="5996" max="5996" width="4.7265625" style="215" customWidth="1"/>
    <col min="5997" max="6011" width="4.7265625" style="215" bestFit="1" customWidth="1"/>
    <col min="6012" max="6015" width="4" style="215" customWidth="1"/>
    <col min="6016" max="6025" width="4.7265625" style="215" bestFit="1" customWidth="1"/>
    <col min="6026" max="6029" width="4" style="215" customWidth="1"/>
    <col min="6030" max="6227" width="11.453125" style="215"/>
    <col min="6228" max="6228" width="3.1796875" style="215" bestFit="1" customWidth="1"/>
    <col min="6229" max="6229" width="50.81640625" style="215" customWidth="1"/>
    <col min="6230" max="6230" width="20.7265625" style="215" customWidth="1"/>
    <col min="6231" max="6232" width="24.7265625" style="215" customWidth="1"/>
    <col min="6233" max="6233" width="30.7265625" style="215" customWidth="1"/>
    <col min="6234" max="6242" width="4" style="215" customWidth="1"/>
    <col min="6243" max="6245" width="4.7265625" style="215" bestFit="1" customWidth="1"/>
    <col min="6246" max="6246" width="4" style="215" customWidth="1"/>
    <col min="6247" max="6247" width="4.7265625" style="215" bestFit="1" customWidth="1"/>
    <col min="6248" max="6251" width="4" style="215" customWidth="1"/>
    <col min="6252" max="6252" width="4.7265625" style="215" customWidth="1"/>
    <col min="6253" max="6267" width="4.7265625" style="215" bestFit="1" customWidth="1"/>
    <col min="6268" max="6271" width="4" style="215" customWidth="1"/>
    <col min="6272" max="6281" width="4.7265625" style="215" bestFit="1" customWidth="1"/>
    <col min="6282" max="6285" width="4" style="215" customWidth="1"/>
    <col min="6286" max="6483" width="11.453125" style="215"/>
    <col min="6484" max="6484" width="3.1796875" style="215" bestFit="1" customWidth="1"/>
    <col min="6485" max="6485" width="50.81640625" style="215" customWidth="1"/>
    <col min="6486" max="6486" width="20.7265625" style="215" customWidth="1"/>
    <col min="6487" max="6488" width="24.7265625" style="215" customWidth="1"/>
    <col min="6489" max="6489" width="30.7265625" style="215" customWidth="1"/>
    <col min="6490" max="6498" width="4" style="215" customWidth="1"/>
    <col min="6499" max="6501" width="4.7265625" style="215" bestFit="1" customWidth="1"/>
    <col min="6502" max="6502" width="4" style="215" customWidth="1"/>
    <col min="6503" max="6503" width="4.7265625" style="215" bestFit="1" customWidth="1"/>
    <col min="6504" max="6507" width="4" style="215" customWidth="1"/>
    <col min="6508" max="6508" width="4.7265625" style="215" customWidth="1"/>
    <col min="6509" max="6523" width="4.7265625" style="215" bestFit="1" customWidth="1"/>
    <col min="6524" max="6527" width="4" style="215" customWidth="1"/>
    <col min="6528" max="6537" width="4.7265625" style="215" bestFit="1" customWidth="1"/>
    <col min="6538" max="6541" width="4" style="215" customWidth="1"/>
    <col min="6542" max="6739" width="11.453125" style="215"/>
    <col min="6740" max="6740" width="3.1796875" style="215" bestFit="1" customWidth="1"/>
    <col min="6741" max="6741" width="50.81640625" style="215" customWidth="1"/>
    <col min="6742" max="6742" width="20.7265625" style="215" customWidth="1"/>
    <col min="6743" max="6744" width="24.7265625" style="215" customWidth="1"/>
    <col min="6745" max="6745" width="30.7265625" style="215" customWidth="1"/>
    <col min="6746" max="6754" width="4" style="215" customWidth="1"/>
    <col min="6755" max="6757" width="4.7265625" style="215" bestFit="1" customWidth="1"/>
    <col min="6758" max="6758" width="4" style="215" customWidth="1"/>
    <col min="6759" max="6759" width="4.7265625" style="215" bestFit="1" customWidth="1"/>
    <col min="6760" max="6763" width="4" style="215" customWidth="1"/>
    <col min="6764" max="6764" width="4.7265625" style="215" customWidth="1"/>
    <col min="6765" max="6779" width="4.7265625" style="215" bestFit="1" customWidth="1"/>
    <col min="6780" max="6783" width="4" style="215" customWidth="1"/>
    <col min="6784" max="6793" width="4.7265625" style="215" bestFit="1" customWidth="1"/>
    <col min="6794" max="6797" width="4" style="215" customWidth="1"/>
    <col min="6798" max="6995" width="11.453125" style="215"/>
    <col min="6996" max="6996" width="3.1796875" style="215" bestFit="1" customWidth="1"/>
    <col min="6997" max="6997" width="50.81640625" style="215" customWidth="1"/>
    <col min="6998" max="6998" width="20.7265625" style="215" customWidth="1"/>
    <col min="6999" max="7000" width="24.7265625" style="215" customWidth="1"/>
    <col min="7001" max="7001" width="30.7265625" style="215" customWidth="1"/>
    <col min="7002" max="7010" width="4" style="215" customWidth="1"/>
    <col min="7011" max="7013" width="4.7265625" style="215" bestFit="1" customWidth="1"/>
    <col min="7014" max="7014" width="4" style="215" customWidth="1"/>
    <col min="7015" max="7015" width="4.7265625" style="215" bestFit="1" customWidth="1"/>
    <col min="7016" max="7019" width="4" style="215" customWidth="1"/>
    <col min="7020" max="7020" width="4.7265625" style="215" customWidth="1"/>
    <col min="7021" max="7035" width="4.7265625" style="215" bestFit="1" customWidth="1"/>
    <col min="7036" max="7039" width="4" style="215" customWidth="1"/>
    <col min="7040" max="7049" width="4.7265625" style="215" bestFit="1" customWidth="1"/>
    <col min="7050" max="7053" width="4" style="215" customWidth="1"/>
    <col min="7054" max="7251" width="11.453125" style="215"/>
    <col min="7252" max="7252" width="3.1796875" style="215" bestFit="1" customWidth="1"/>
    <col min="7253" max="7253" width="50.81640625" style="215" customWidth="1"/>
    <col min="7254" max="7254" width="20.7265625" style="215" customWidth="1"/>
    <col min="7255" max="7256" width="24.7265625" style="215" customWidth="1"/>
    <col min="7257" max="7257" width="30.7265625" style="215" customWidth="1"/>
    <col min="7258" max="7266" width="4" style="215" customWidth="1"/>
    <col min="7267" max="7269" width="4.7265625" style="215" bestFit="1" customWidth="1"/>
    <col min="7270" max="7270" width="4" style="215" customWidth="1"/>
    <col min="7271" max="7271" width="4.7265625" style="215" bestFit="1" customWidth="1"/>
    <col min="7272" max="7275" width="4" style="215" customWidth="1"/>
    <col min="7276" max="7276" width="4.7265625" style="215" customWidth="1"/>
    <col min="7277" max="7291" width="4.7265625" style="215" bestFit="1" customWidth="1"/>
    <col min="7292" max="7295" width="4" style="215" customWidth="1"/>
    <col min="7296" max="7305" width="4.7265625" style="215" bestFit="1" customWidth="1"/>
    <col min="7306" max="7309" width="4" style="215" customWidth="1"/>
    <col min="7310" max="7507" width="11.453125" style="215"/>
    <col min="7508" max="7508" width="3.1796875" style="215" bestFit="1" customWidth="1"/>
    <col min="7509" max="7509" width="50.81640625" style="215" customWidth="1"/>
    <col min="7510" max="7510" width="20.7265625" style="215" customWidth="1"/>
    <col min="7511" max="7512" width="24.7265625" style="215" customWidth="1"/>
    <col min="7513" max="7513" width="30.7265625" style="215" customWidth="1"/>
    <col min="7514" max="7522" width="4" style="215" customWidth="1"/>
    <col min="7523" max="7525" width="4.7265625" style="215" bestFit="1" customWidth="1"/>
    <col min="7526" max="7526" width="4" style="215" customWidth="1"/>
    <col min="7527" max="7527" width="4.7265625" style="215" bestFit="1" customWidth="1"/>
    <col min="7528" max="7531" width="4" style="215" customWidth="1"/>
    <col min="7532" max="7532" width="4.7265625" style="215" customWidth="1"/>
    <col min="7533" max="7547" width="4.7265625" style="215" bestFit="1" customWidth="1"/>
    <col min="7548" max="7551" width="4" style="215" customWidth="1"/>
    <col min="7552" max="7561" width="4.7265625" style="215" bestFit="1" customWidth="1"/>
    <col min="7562" max="7565" width="4" style="215" customWidth="1"/>
    <col min="7566" max="7763" width="11.453125" style="215"/>
    <col min="7764" max="7764" width="3.1796875" style="215" bestFit="1" customWidth="1"/>
    <col min="7765" max="7765" width="50.81640625" style="215" customWidth="1"/>
    <col min="7766" max="7766" width="20.7265625" style="215" customWidth="1"/>
    <col min="7767" max="7768" width="24.7265625" style="215" customWidth="1"/>
    <col min="7769" max="7769" width="30.7265625" style="215" customWidth="1"/>
    <col min="7770" max="7778" width="4" style="215" customWidth="1"/>
    <col min="7779" max="7781" width="4.7265625" style="215" bestFit="1" customWidth="1"/>
    <col min="7782" max="7782" width="4" style="215" customWidth="1"/>
    <col min="7783" max="7783" width="4.7265625" style="215" bestFit="1" customWidth="1"/>
    <col min="7784" max="7787" width="4" style="215" customWidth="1"/>
    <col min="7788" max="7788" width="4.7265625" style="215" customWidth="1"/>
    <col min="7789" max="7803" width="4.7265625" style="215" bestFit="1" customWidth="1"/>
    <col min="7804" max="7807" width="4" style="215" customWidth="1"/>
    <col min="7808" max="7817" width="4.7265625" style="215" bestFit="1" customWidth="1"/>
    <col min="7818" max="7821" width="4" style="215" customWidth="1"/>
    <col min="7822" max="8019" width="11.453125" style="215"/>
    <col min="8020" max="8020" width="3.1796875" style="215" bestFit="1" customWidth="1"/>
    <col min="8021" max="8021" width="50.81640625" style="215" customWidth="1"/>
    <col min="8022" max="8022" width="20.7265625" style="215" customWidth="1"/>
    <col min="8023" max="8024" width="24.7265625" style="215" customWidth="1"/>
    <col min="8025" max="8025" width="30.7265625" style="215" customWidth="1"/>
    <col min="8026" max="8034" width="4" style="215" customWidth="1"/>
    <col min="8035" max="8037" width="4.7265625" style="215" bestFit="1" customWidth="1"/>
    <col min="8038" max="8038" width="4" style="215" customWidth="1"/>
    <col min="8039" max="8039" width="4.7265625" style="215" bestFit="1" customWidth="1"/>
    <col min="8040" max="8043" width="4" style="215" customWidth="1"/>
    <col min="8044" max="8044" width="4.7265625" style="215" customWidth="1"/>
    <col min="8045" max="8059" width="4.7265625" style="215" bestFit="1" customWidth="1"/>
    <col min="8060" max="8063" width="4" style="215" customWidth="1"/>
    <col min="8064" max="8073" width="4.7265625" style="215" bestFit="1" customWidth="1"/>
    <col min="8074" max="8077" width="4" style="215" customWidth="1"/>
    <col min="8078" max="8275" width="11.453125" style="215"/>
    <col min="8276" max="8276" width="3.1796875" style="215" bestFit="1" customWidth="1"/>
    <col min="8277" max="8277" width="50.81640625" style="215" customWidth="1"/>
    <col min="8278" max="8278" width="20.7265625" style="215" customWidth="1"/>
    <col min="8279" max="8280" width="24.7265625" style="215" customWidth="1"/>
    <col min="8281" max="8281" width="30.7265625" style="215" customWidth="1"/>
    <col min="8282" max="8290" width="4" style="215" customWidth="1"/>
    <col min="8291" max="8293" width="4.7265625" style="215" bestFit="1" customWidth="1"/>
    <col min="8294" max="8294" width="4" style="215" customWidth="1"/>
    <col min="8295" max="8295" width="4.7265625" style="215" bestFit="1" customWidth="1"/>
    <col min="8296" max="8299" width="4" style="215" customWidth="1"/>
    <col min="8300" max="8300" width="4.7265625" style="215" customWidth="1"/>
    <col min="8301" max="8315" width="4.7265625" style="215" bestFit="1" customWidth="1"/>
    <col min="8316" max="8319" width="4" style="215" customWidth="1"/>
    <col min="8320" max="8329" width="4.7265625" style="215" bestFit="1" customWidth="1"/>
    <col min="8330" max="8333" width="4" style="215" customWidth="1"/>
    <col min="8334" max="8531" width="11.453125" style="215"/>
    <col min="8532" max="8532" width="3.1796875" style="215" bestFit="1" customWidth="1"/>
    <col min="8533" max="8533" width="50.81640625" style="215" customWidth="1"/>
    <col min="8534" max="8534" width="20.7265625" style="215" customWidth="1"/>
    <col min="8535" max="8536" width="24.7265625" style="215" customWidth="1"/>
    <col min="8537" max="8537" width="30.7265625" style="215" customWidth="1"/>
    <col min="8538" max="8546" width="4" style="215" customWidth="1"/>
    <col min="8547" max="8549" width="4.7265625" style="215" bestFit="1" customWidth="1"/>
    <col min="8550" max="8550" width="4" style="215" customWidth="1"/>
    <col min="8551" max="8551" width="4.7265625" style="215" bestFit="1" customWidth="1"/>
    <col min="8552" max="8555" width="4" style="215" customWidth="1"/>
    <col min="8556" max="8556" width="4.7265625" style="215" customWidth="1"/>
    <col min="8557" max="8571" width="4.7265625" style="215" bestFit="1" customWidth="1"/>
    <col min="8572" max="8575" width="4" style="215" customWidth="1"/>
    <col min="8576" max="8585" width="4.7265625" style="215" bestFit="1" customWidth="1"/>
    <col min="8586" max="8589" width="4" style="215" customWidth="1"/>
    <col min="8590" max="8787" width="11.453125" style="215"/>
    <col min="8788" max="8788" width="3.1796875" style="215" bestFit="1" customWidth="1"/>
    <col min="8789" max="8789" width="50.81640625" style="215" customWidth="1"/>
    <col min="8790" max="8790" width="20.7265625" style="215" customWidth="1"/>
    <col min="8791" max="8792" width="24.7265625" style="215" customWidth="1"/>
    <col min="8793" max="8793" width="30.7265625" style="215" customWidth="1"/>
    <col min="8794" max="8802" width="4" style="215" customWidth="1"/>
    <col min="8803" max="8805" width="4.7265625" style="215" bestFit="1" customWidth="1"/>
    <col min="8806" max="8806" width="4" style="215" customWidth="1"/>
    <col min="8807" max="8807" width="4.7265625" style="215" bestFit="1" customWidth="1"/>
    <col min="8808" max="8811" width="4" style="215" customWidth="1"/>
    <col min="8812" max="8812" width="4.7265625" style="215" customWidth="1"/>
    <col min="8813" max="8827" width="4.7265625" style="215" bestFit="1" customWidth="1"/>
    <col min="8828" max="8831" width="4" style="215" customWidth="1"/>
    <col min="8832" max="8841" width="4.7265625" style="215" bestFit="1" customWidth="1"/>
    <col min="8842" max="8845" width="4" style="215" customWidth="1"/>
    <col min="8846" max="9043" width="11.453125" style="215"/>
    <col min="9044" max="9044" width="3.1796875" style="215" bestFit="1" customWidth="1"/>
    <col min="9045" max="9045" width="50.81640625" style="215" customWidth="1"/>
    <col min="9046" max="9046" width="20.7265625" style="215" customWidth="1"/>
    <col min="9047" max="9048" width="24.7265625" style="215" customWidth="1"/>
    <col min="9049" max="9049" width="30.7265625" style="215" customWidth="1"/>
    <col min="9050" max="9058" width="4" style="215" customWidth="1"/>
    <col min="9059" max="9061" width="4.7265625" style="215" bestFit="1" customWidth="1"/>
    <col min="9062" max="9062" width="4" style="215" customWidth="1"/>
    <col min="9063" max="9063" width="4.7265625" style="215" bestFit="1" customWidth="1"/>
    <col min="9064" max="9067" width="4" style="215" customWidth="1"/>
    <col min="9068" max="9068" width="4.7265625" style="215" customWidth="1"/>
    <col min="9069" max="9083" width="4.7265625" style="215" bestFit="1" customWidth="1"/>
    <col min="9084" max="9087" width="4" style="215" customWidth="1"/>
    <col min="9088" max="9097" width="4.7265625" style="215" bestFit="1" customWidth="1"/>
    <col min="9098" max="9101" width="4" style="215" customWidth="1"/>
    <col min="9102" max="9299" width="11.453125" style="215"/>
    <col min="9300" max="9300" width="3.1796875" style="215" bestFit="1" customWidth="1"/>
    <col min="9301" max="9301" width="50.81640625" style="215" customWidth="1"/>
    <col min="9302" max="9302" width="20.7265625" style="215" customWidth="1"/>
    <col min="9303" max="9304" width="24.7265625" style="215" customWidth="1"/>
    <col min="9305" max="9305" width="30.7265625" style="215" customWidth="1"/>
    <col min="9306" max="9314" width="4" style="215" customWidth="1"/>
    <col min="9315" max="9317" width="4.7265625" style="215" bestFit="1" customWidth="1"/>
    <col min="9318" max="9318" width="4" style="215" customWidth="1"/>
    <col min="9319" max="9319" width="4.7265625" style="215" bestFit="1" customWidth="1"/>
    <col min="9320" max="9323" width="4" style="215" customWidth="1"/>
    <col min="9324" max="9324" width="4.7265625" style="215" customWidth="1"/>
    <col min="9325" max="9339" width="4.7265625" style="215" bestFit="1" customWidth="1"/>
    <col min="9340" max="9343" width="4" style="215" customWidth="1"/>
    <col min="9344" max="9353" width="4.7265625" style="215" bestFit="1" customWidth="1"/>
    <col min="9354" max="9357" width="4" style="215" customWidth="1"/>
    <col min="9358" max="9555" width="11.453125" style="215"/>
    <col min="9556" max="9556" width="3.1796875" style="215" bestFit="1" customWidth="1"/>
    <col min="9557" max="9557" width="50.81640625" style="215" customWidth="1"/>
    <col min="9558" max="9558" width="20.7265625" style="215" customWidth="1"/>
    <col min="9559" max="9560" width="24.7265625" style="215" customWidth="1"/>
    <col min="9561" max="9561" width="30.7265625" style="215" customWidth="1"/>
    <col min="9562" max="9570" width="4" style="215" customWidth="1"/>
    <col min="9571" max="9573" width="4.7265625" style="215" bestFit="1" customWidth="1"/>
    <col min="9574" max="9574" width="4" style="215" customWidth="1"/>
    <col min="9575" max="9575" width="4.7265625" style="215" bestFit="1" customWidth="1"/>
    <col min="9576" max="9579" width="4" style="215" customWidth="1"/>
    <col min="9580" max="9580" width="4.7265625" style="215" customWidth="1"/>
    <col min="9581" max="9595" width="4.7265625" style="215" bestFit="1" customWidth="1"/>
    <col min="9596" max="9599" width="4" style="215" customWidth="1"/>
    <col min="9600" max="9609" width="4.7265625" style="215" bestFit="1" customWidth="1"/>
    <col min="9610" max="9613" width="4" style="215" customWidth="1"/>
    <col min="9614" max="9811" width="11.453125" style="215"/>
    <col min="9812" max="9812" width="3.1796875" style="215" bestFit="1" customWidth="1"/>
    <col min="9813" max="9813" width="50.81640625" style="215" customWidth="1"/>
    <col min="9814" max="9814" width="20.7265625" style="215" customWidth="1"/>
    <col min="9815" max="9816" width="24.7265625" style="215" customWidth="1"/>
    <col min="9817" max="9817" width="30.7265625" style="215" customWidth="1"/>
    <col min="9818" max="9826" width="4" style="215" customWidth="1"/>
    <col min="9827" max="9829" width="4.7265625" style="215" bestFit="1" customWidth="1"/>
    <col min="9830" max="9830" width="4" style="215" customWidth="1"/>
    <col min="9831" max="9831" width="4.7265625" style="215" bestFit="1" customWidth="1"/>
    <col min="9832" max="9835" width="4" style="215" customWidth="1"/>
    <col min="9836" max="9836" width="4.7265625" style="215" customWidth="1"/>
    <col min="9837" max="9851" width="4.7265625" style="215" bestFit="1" customWidth="1"/>
    <col min="9852" max="9855" width="4" style="215" customWidth="1"/>
    <col min="9856" max="9865" width="4.7265625" style="215" bestFit="1" customWidth="1"/>
    <col min="9866" max="9869" width="4" style="215" customWidth="1"/>
    <col min="9870" max="10067" width="11.453125" style="215"/>
    <col min="10068" max="10068" width="3.1796875" style="215" bestFit="1" customWidth="1"/>
    <col min="10069" max="10069" width="50.81640625" style="215" customWidth="1"/>
    <col min="10070" max="10070" width="20.7265625" style="215" customWidth="1"/>
    <col min="10071" max="10072" width="24.7265625" style="215" customWidth="1"/>
    <col min="10073" max="10073" width="30.7265625" style="215" customWidth="1"/>
    <col min="10074" max="10082" width="4" style="215" customWidth="1"/>
    <col min="10083" max="10085" width="4.7265625" style="215" bestFit="1" customWidth="1"/>
    <col min="10086" max="10086" width="4" style="215" customWidth="1"/>
    <col min="10087" max="10087" width="4.7265625" style="215" bestFit="1" customWidth="1"/>
    <col min="10088" max="10091" width="4" style="215" customWidth="1"/>
    <col min="10092" max="10092" width="4.7265625" style="215" customWidth="1"/>
    <col min="10093" max="10107" width="4.7265625" style="215" bestFit="1" customWidth="1"/>
    <col min="10108" max="10111" width="4" style="215" customWidth="1"/>
    <col min="10112" max="10121" width="4.7265625" style="215" bestFit="1" customWidth="1"/>
    <col min="10122" max="10125" width="4" style="215" customWidth="1"/>
    <col min="10126" max="10323" width="11.453125" style="215"/>
    <col min="10324" max="10324" width="3.1796875" style="215" bestFit="1" customWidth="1"/>
    <col min="10325" max="10325" width="50.81640625" style="215" customWidth="1"/>
    <col min="10326" max="10326" width="20.7265625" style="215" customWidth="1"/>
    <col min="10327" max="10328" width="24.7265625" style="215" customWidth="1"/>
    <col min="10329" max="10329" width="30.7265625" style="215" customWidth="1"/>
    <col min="10330" max="10338" width="4" style="215" customWidth="1"/>
    <col min="10339" max="10341" width="4.7265625" style="215" bestFit="1" customWidth="1"/>
    <col min="10342" max="10342" width="4" style="215" customWidth="1"/>
    <col min="10343" max="10343" width="4.7265625" style="215" bestFit="1" customWidth="1"/>
    <col min="10344" max="10347" width="4" style="215" customWidth="1"/>
    <col min="10348" max="10348" width="4.7265625" style="215" customWidth="1"/>
    <col min="10349" max="10363" width="4.7265625" style="215" bestFit="1" customWidth="1"/>
    <col min="10364" max="10367" width="4" style="215" customWidth="1"/>
    <col min="10368" max="10377" width="4.7265625" style="215" bestFit="1" customWidth="1"/>
    <col min="10378" max="10381" width="4" style="215" customWidth="1"/>
    <col min="10382" max="10579" width="11.453125" style="215"/>
    <col min="10580" max="10580" width="3.1796875" style="215" bestFit="1" customWidth="1"/>
    <col min="10581" max="10581" width="50.81640625" style="215" customWidth="1"/>
    <col min="10582" max="10582" width="20.7265625" style="215" customWidth="1"/>
    <col min="10583" max="10584" width="24.7265625" style="215" customWidth="1"/>
    <col min="10585" max="10585" width="30.7265625" style="215" customWidth="1"/>
    <col min="10586" max="10594" width="4" style="215" customWidth="1"/>
    <col min="10595" max="10597" width="4.7265625" style="215" bestFit="1" customWidth="1"/>
    <col min="10598" max="10598" width="4" style="215" customWidth="1"/>
    <col min="10599" max="10599" width="4.7265625" style="215" bestFit="1" customWidth="1"/>
    <col min="10600" max="10603" width="4" style="215" customWidth="1"/>
    <col min="10604" max="10604" width="4.7265625" style="215" customWidth="1"/>
    <col min="10605" max="10619" width="4.7265625" style="215" bestFit="1" customWidth="1"/>
    <col min="10620" max="10623" width="4" style="215" customWidth="1"/>
    <col min="10624" max="10633" width="4.7265625" style="215" bestFit="1" customWidth="1"/>
    <col min="10634" max="10637" width="4" style="215" customWidth="1"/>
    <col min="10638" max="10835" width="11.453125" style="215"/>
    <col min="10836" max="10836" width="3.1796875" style="215" bestFit="1" customWidth="1"/>
    <col min="10837" max="10837" width="50.81640625" style="215" customWidth="1"/>
    <col min="10838" max="10838" width="20.7265625" style="215" customWidth="1"/>
    <col min="10839" max="10840" width="24.7265625" style="215" customWidth="1"/>
    <col min="10841" max="10841" width="30.7265625" style="215" customWidth="1"/>
    <col min="10842" max="10850" width="4" style="215" customWidth="1"/>
    <col min="10851" max="10853" width="4.7265625" style="215" bestFit="1" customWidth="1"/>
    <col min="10854" max="10854" width="4" style="215" customWidth="1"/>
    <col min="10855" max="10855" width="4.7265625" style="215" bestFit="1" customWidth="1"/>
    <col min="10856" max="10859" width="4" style="215" customWidth="1"/>
    <col min="10860" max="10860" width="4.7265625" style="215" customWidth="1"/>
    <col min="10861" max="10875" width="4.7265625" style="215" bestFit="1" customWidth="1"/>
    <col min="10876" max="10879" width="4" style="215" customWidth="1"/>
    <col min="10880" max="10889" width="4.7265625" style="215" bestFit="1" customWidth="1"/>
    <col min="10890" max="10893" width="4" style="215" customWidth="1"/>
    <col min="10894" max="11091" width="11.453125" style="215"/>
    <col min="11092" max="11092" width="3.1796875" style="215" bestFit="1" customWidth="1"/>
    <col min="11093" max="11093" width="50.81640625" style="215" customWidth="1"/>
    <col min="11094" max="11094" width="20.7265625" style="215" customWidth="1"/>
    <col min="11095" max="11096" width="24.7265625" style="215" customWidth="1"/>
    <col min="11097" max="11097" width="30.7265625" style="215" customWidth="1"/>
    <col min="11098" max="11106" width="4" style="215" customWidth="1"/>
    <col min="11107" max="11109" width="4.7265625" style="215" bestFit="1" customWidth="1"/>
    <col min="11110" max="11110" width="4" style="215" customWidth="1"/>
    <col min="11111" max="11111" width="4.7265625" style="215" bestFit="1" customWidth="1"/>
    <col min="11112" max="11115" width="4" style="215" customWidth="1"/>
    <col min="11116" max="11116" width="4.7265625" style="215" customWidth="1"/>
    <col min="11117" max="11131" width="4.7265625" style="215" bestFit="1" customWidth="1"/>
    <col min="11132" max="11135" width="4" style="215" customWidth="1"/>
    <col min="11136" max="11145" width="4.7265625" style="215" bestFit="1" customWidth="1"/>
    <col min="11146" max="11149" width="4" style="215" customWidth="1"/>
    <col min="11150" max="11347" width="11.453125" style="215"/>
    <col min="11348" max="11348" width="3.1796875" style="215" bestFit="1" customWidth="1"/>
    <col min="11349" max="11349" width="50.81640625" style="215" customWidth="1"/>
    <col min="11350" max="11350" width="20.7265625" style="215" customWidth="1"/>
    <col min="11351" max="11352" width="24.7265625" style="215" customWidth="1"/>
    <col min="11353" max="11353" width="30.7265625" style="215" customWidth="1"/>
    <col min="11354" max="11362" width="4" style="215" customWidth="1"/>
    <col min="11363" max="11365" width="4.7265625" style="215" bestFit="1" customWidth="1"/>
    <col min="11366" max="11366" width="4" style="215" customWidth="1"/>
    <col min="11367" max="11367" width="4.7265625" style="215" bestFit="1" customWidth="1"/>
    <col min="11368" max="11371" width="4" style="215" customWidth="1"/>
    <col min="11372" max="11372" width="4.7265625" style="215" customWidth="1"/>
    <col min="11373" max="11387" width="4.7265625" style="215" bestFit="1" customWidth="1"/>
    <col min="11388" max="11391" width="4" style="215" customWidth="1"/>
    <col min="11392" max="11401" width="4.7265625" style="215" bestFit="1" customWidth="1"/>
    <col min="11402" max="11405" width="4" style="215" customWidth="1"/>
    <col min="11406" max="11603" width="11.453125" style="215"/>
    <col min="11604" max="11604" width="3.1796875" style="215" bestFit="1" customWidth="1"/>
    <col min="11605" max="11605" width="50.81640625" style="215" customWidth="1"/>
    <col min="11606" max="11606" width="20.7265625" style="215" customWidth="1"/>
    <col min="11607" max="11608" width="24.7265625" style="215" customWidth="1"/>
    <col min="11609" max="11609" width="30.7265625" style="215" customWidth="1"/>
    <col min="11610" max="11618" width="4" style="215" customWidth="1"/>
    <col min="11619" max="11621" width="4.7265625" style="215" bestFit="1" customWidth="1"/>
    <col min="11622" max="11622" width="4" style="215" customWidth="1"/>
    <col min="11623" max="11623" width="4.7265625" style="215" bestFit="1" customWidth="1"/>
    <col min="11624" max="11627" width="4" style="215" customWidth="1"/>
    <col min="11628" max="11628" width="4.7265625" style="215" customWidth="1"/>
    <col min="11629" max="11643" width="4.7265625" style="215" bestFit="1" customWidth="1"/>
    <col min="11644" max="11647" width="4" style="215" customWidth="1"/>
    <col min="11648" max="11657" width="4.7265625" style="215" bestFit="1" customWidth="1"/>
    <col min="11658" max="11661" width="4" style="215" customWidth="1"/>
    <col min="11662" max="11859" width="11.453125" style="215"/>
    <col min="11860" max="11860" width="3.1796875" style="215" bestFit="1" customWidth="1"/>
    <col min="11861" max="11861" width="50.81640625" style="215" customWidth="1"/>
    <col min="11862" max="11862" width="20.7265625" style="215" customWidth="1"/>
    <col min="11863" max="11864" width="24.7265625" style="215" customWidth="1"/>
    <col min="11865" max="11865" width="30.7265625" style="215" customWidth="1"/>
    <col min="11866" max="11874" width="4" style="215" customWidth="1"/>
    <col min="11875" max="11877" width="4.7265625" style="215" bestFit="1" customWidth="1"/>
    <col min="11878" max="11878" width="4" style="215" customWidth="1"/>
    <col min="11879" max="11879" width="4.7265625" style="215" bestFit="1" customWidth="1"/>
    <col min="11880" max="11883" width="4" style="215" customWidth="1"/>
    <col min="11884" max="11884" width="4.7265625" style="215" customWidth="1"/>
    <col min="11885" max="11899" width="4.7265625" style="215" bestFit="1" customWidth="1"/>
    <col min="11900" max="11903" width="4" style="215" customWidth="1"/>
    <col min="11904" max="11913" width="4.7265625" style="215" bestFit="1" customWidth="1"/>
    <col min="11914" max="11917" width="4" style="215" customWidth="1"/>
    <col min="11918" max="12115" width="11.453125" style="215"/>
    <col min="12116" max="12116" width="3.1796875" style="215" bestFit="1" customWidth="1"/>
    <col min="12117" max="12117" width="50.81640625" style="215" customWidth="1"/>
    <col min="12118" max="12118" width="20.7265625" style="215" customWidth="1"/>
    <col min="12119" max="12120" width="24.7265625" style="215" customWidth="1"/>
    <col min="12121" max="12121" width="30.7265625" style="215" customWidth="1"/>
    <col min="12122" max="12130" width="4" style="215" customWidth="1"/>
    <col min="12131" max="12133" width="4.7265625" style="215" bestFit="1" customWidth="1"/>
    <col min="12134" max="12134" width="4" style="215" customWidth="1"/>
    <col min="12135" max="12135" width="4.7265625" style="215" bestFit="1" customWidth="1"/>
    <col min="12136" max="12139" width="4" style="215" customWidth="1"/>
    <col min="12140" max="12140" width="4.7265625" style="215" customWidth="1"/>
    <col min="12141" max="12155" width="4.7265625" style="215" bestFit="1" customWidth="1"/>
    <col min="12156" max="12159" width="4" style="215" customWidth="1"/>
    <col min="12160" max="12169" width="4.7265625" style="215" bestFit="1" customWidth="1"/>
    <col min="12170" max="12173" width="4" style="215" customWidth="1"/>
    <col min="12174" max="12371" width="11.453125" style="215"/>
    <col min="12372" max="12372" width="3.1796875" style="215" bestFit="1" customWidth="1"/>
    <col min="12373" max="12373" width="50.81640625" style="215" customWidth="1"/>
    <col min="12374" max="12374" width="20.7265625" style="215" customWidth="1"/>
    <col min="12375" max="12376" width="24.7265625" style="215" customWidth="1"/>
    <col min="12377" max="12377" width="30.7265625" style="215" customWidth="1"/>
    <col min="12378" max="12386" width="4" style="215" customWidth="1"/>
    <col min="12387" max="12389" width="4.7265625" style="215" bestFit="1" customWidth="1"/>
    <col min="12390" max="12390" width="4" style="215" customWidth="1"/>
    <col min="12391" max="12391" width="4.7265625" style="215" bestFit="1" customWidth="1"/>
    <col min="12392" max="12395" width="4" style="215" customWidth="1"/>
    <col min="12396" max="12396" width="4.7265625" style="215" customWidth="1"/>
    <col min="12397" max="12411" width="4.7265625" style="215" bestFit="1" customWidth="1"/>
    <col min="12412" max="12415" width="4" style="215" customWidth="1"/>
    <col min="12416" max="12425" width="4.7265625" style="215" bestFit="1" customWidth="1"/>
    <col min="12426" max="12429" width="4" style="215" customWidth="1"/>
    <col min="12430" max="12627" width="11.453125" style="215"/>
    <col min="12628" max="12628" width="3.1796875" style="215" bestFit="1" customWidth="1"/>
    <col min="12629" max="12629" width="50.81640625" style="215" customWidth="1"/>
    <col min="12630" max="12630" width="20.7265625" style="215" customWidth="1"/>
    <col min="12631" max="12632" width="24.7265625" style="215" customWidth="1"/>
    <col min="12633" max="12633" width="30.7265625" style="215" customWidth="1"/>
    <col min="12634" max="12642" width="4" style="215" customWidth="1"/>
    <col min="12643" max="12645" width="4.7265625" style="215" bestFit="1" customWidth="1"/>
    <col min="12646" max="12646" width="4" style="215" customWidth="1"/>
    <col min="12647" max="12647" width="4.7265625" style="215" bestFit="1" customWidth="1"/>
    <col min="12648" max="12651" width="4" style="215" customWidth="1"/>
    <col min="12652" max="12652" width="4.7265625" style="215" customWidth="1"/>
    <col min="12653" max="12667" width="4.7265625" style="215" bestFit="1" customWidth="1"/>
    <col min="12668" max="12671" width="4" style="215" customWidth="1"/>
    <col min="12672" max="12681" width="4.7265625" style="215" bestFit="1" customWidth="1"/>
    <col min="12682" max="12685" width="4" style="215" customWidth="1"/>
    <col min="12686" max="12883" width="11.453125" style="215"/>
    <col min="12884" max="12884" width="3.1796875" style="215" bestFit="1" customWidth="1"/>
    <col min="12885" max="12885" width="50.81640625" style="215" customWidth="1"/>
    <col min="12886" max="12886" width="20.7265625" style="215" customWidth="1"/>
    <col min="12887" max="12888" width="24.7265625" style="215" customWidth="1"/>
    <col min="12889" max="12889" width="30.7265625" style="215" customWidth="1"/>
    <col min="12890" max="12898" width="4" style="215" customWidth="1"/>
    <col min="12899" max="12901" width="4.7265625" style="215" bestFit="1" customWidth="1"/>
    <col min="12902" max="12902" width="4" style="215" customWidth="1"/>
    <col min="12903" max="12903" width="4.7265625" style="215" bestFit="1" customWidth="1"/>
    <col min="12904" max="12907" width="4" style="215" customWidth="1"/>
    <col min="12908" max="12908" width="4.7265625" style="215" customWidth="1"/>
    <col min="12909" max="12923" width="4.7265625" style="215" bestFit="1" customWidth="1"/>
    <col min="12924" max="12927" width="4" style="215" customWidth="1"/>
    <col min="12928" max="12937" width="4.7265625" style="215" bestFit="1" customWidth="1"/>
    <col min="12938" max="12941" width="4" style="215" customWidth="1"/>
    <col min="12942" max="13139" width="11.453125" style="215"/>
    <col min="13140" max="13140" width="3.1796875" style="215" bestFit="1" customWidth="1"/>
    <col min="13141" max="13141" width="50.81640625" style="215" customWidth="1"/>
    <col min="13142" max="13142" width="20.7265625" style="215" customWidth="1"/>
    <col min="13143" max="13144" width="24.7265625" style="215" customWidth="1"/>
    <col min="13145" max="13145" width="30.7265625" style="215" customWidth="1"/>
    <col min="13146" max="13154" width="4" style="215" customWidth="1"/>
    <col min="13155" max="13157" width="4.7265625" style="215" bestFit="1" customWidth="1"/>
    <col min="13158" max="13158" width="4" style="215" customWidth="1"/>
    <col min="13159" max="13159" width="4.7265625" style="215" bestFit="1" customWidth="1"/>
    <col min="13160" max="13163" width="4" style="215" customWidth="1"/>
    <col min="13164" max="13164" width="4.7265625" style="215" customWidth="1"/>
    <col min="13165" max="13179" width="4.7265625" style="215" bestFit="1" customWidth="1"/>
    <col min="13180" max="13183" width="4" style="215" customWidth="1"/>
    <col min="13184" max="13193" width="4.7265625" style="215" bestFit="1" customWidth="1"/>
    <col min="13194" max="13197" width="4" style="215" customWidth="1"/>
    <col min="13198" max="13395" width="11.453125" style="215"/>
    <col min="13396" max="13396" width="3.1796875" style="215" bestFit="1" customWidth="1"/>
    <col min="13397" max="13397" width="50.81640625" style="215" customWidth="1"/>
    <col min="13398" max="13398" width="20.7265625" style="215" customWidth="1"/>
    <col min="13399" max="13400" width="24.7265625" style="215" customWidth="1"/>
    <col min="13401" max="13401" width="30.7265625" style="215" customWidth="1"/>
    <col min="13402" max="13410" width="4" style="215" customWidth="1"/>
    <col min="13411" max="13413" width="4.7265625" style="215" bestFit="1" customWidth="1"/>
    <col min="13414" max="13414" width="4" style="215" customWidth="1"/>
    <col min="13415" max="13415" width="4.7265625" style="215" bestFit="1" customWidth="1"/>
    <col min="13416" max="13419" width="4" style="215" customWidth="1"/>
    <col min="13420" max="13420" width="4.7265625" style="215" customWidth="1"/>
    <col min="13421" max="13435" width="4.7265625" style="215" bestFit="1" customWidth="1"/>
    <col min="13436" max="13439" width="4" style="215" customWidth="1"/>
    <col min="13440" max="13449" width="4.7265625" style="215" bestFit="1" customWidth="1"/>
    <col min="13450" max="13453" width="4" style="215" customWidth="1"/>
    <col min="13454" max="13651" width="11.453125" style="215"/>
    <col min="13652" max="13652" width="3.1796875" style="215" bestFit="1" customWidth="1"/>
    <col min="13653" max="13653" width="50.81640625" style="215" customWidth="1"/>
    <col min="13654" max="13654" width="20.7265625" style="215" customWidth="1"/>
    <col min="13655" max="13656" width="24.7265625" style="215" customWidth="1"/>
    <col min="13657" max="13657" width="30.7265625" style="215" customWidth="1"/>
    <col min="13658" max="13666" width="4" style="215" customWidth="1"/>
    <col min="13667" max="13669" width="4.7265625" style="215" bestFit="1" customWidth="1"/>
    <col min="13670" max="13670" width="4" style="215" customWidth="1"/>
    <col min="13671" max="13671" width="4.7265625" style="215" bestFit="1" customWidth="1"/>
    <col min="13672" max="13675" width="4" style="215" customWidth="1"/>
    <col min="13676" max="13676" width="4.7265625" style="215" customWidth="1"/>
    <col min="13677" max="13691" width="4.7265625" style="215" bestFit="1" customWidth="1"/>
    <col min="13692" max="13695" width="4" style="215" customWidth="1"/>
    <col min="13696" max="13705" width="4.7265625" style="215" bestFit="1" customWidth="1"/>
    <col min="13706" max="13709" width="4" style="215" customWidth="1"/>
    <col min="13710" max="13907" width="11.453125" style="215"/>
    <col min="13908" max="13908" width="3.1796875" style="215" bestFit="1" customWidth="1"/>
    <col min="13909" max="13909" width="50.81640625" style="215" customWidth="1"/>
    <col min="13910" max="13910" width="20.7265625" style="215" customWidth="1"/>
    <col min="13911" max="13912" width="24.7265625" style="215" customWidth="1"/>
    <col min="13913" max="13913" width="30.7265625" style="215" customWidth="1"/>
    <col min="13914" max="13922" width="4" style="215" customWidth="1"/>
    <col min="13923" max="13925" width="4.7265625" style="215" bestFit="1" customWidth="1"/>
    <col min="13926" max="13926" width="4" style="215" customWidth="1"/>
    <col min="13927" max="13927" width="4.7265625" style="215" bestFit="1" customWidth="1"/>
    <col min="13928" max="13931" width="4" style="215" customWidth="1"/>
    <col min="13932" max="13932" width="4.7265625" style="215" customWidth="1"/>
    <col min="13933" max="13947" width="4.7265625" style="215" bestFit="1" customWidth="1"/>
    <col min="13948" max="13951" width="4" style="215" customWidth="1"/>
    <col min="13952" max="13961" width="4.7265625" style="215" bestFit="1" customWidth="1"/>
    <col min="13962" max="13965" width="4" style="215" customWidth="1"/>
    <col min="13966" max="14163" width="11.453125" style="215"/>
    <col min="14164" max="14164" width="3.1796875" style="215" bestFit="1" customWidth="1"/>
    <col min="14165" max="14165" width="50.81640625" style="215" customWidth="1"/>
    <col min="14166" max="14166" width="20.7265625" style="215" customWidth="1"/>
    <col min="14167" max="14168" width="24.7265625" style="215" customWidth="1"/>
    <col min="14169" max="14169" width="30.7265625" style="215" customWidth="1"/>
    <col min="14170" max="14178" width="4" style="215" customWidth="1"/>
    <col min="14179" max="14181" width="4.7265625" style="215" bestFit="1" customWidth="1"/>
    <col min="14182" max="14182" width="4" style="215" customWidth="1"/>
    <col min="14183" max="14183" width="4.7265625" style="215" bestFit="1" customWidth="1"/>
    <col min="14184" max="14187" width="4" style="215" customWidth="1"/>
    <col min="14188" max="14188" width="4.7265625" style="215" customWidth="1"/>
    <col min="14189" max="14203" width="4.7265625" style="215" bestFit="1" customWidth="1"/>
    <col min="14204" max="14207" width="4" style="215" customWidth="1"/>
    <col min="14208" max="14217" width="4.7265625" style="215" bestFit="1" customWidth="1"/>
    <col min="14218" max="14221" width="4" style="215" customWidth="1"/>
    <col min="14222" max="14419" width="11.453125" style="215"/>
    <col min="14420" max="14420" width="3.1796875" style="215" bestFit="1" customWidth="1"/>
    <col min="14421" max="14421" width="50.81640625" style="215" customWidth="1"/>
    <col min="14422" max="14422" width="20.7265625" style="215" customWidth="1"/>
    <col min="14423" max="14424" width="24.7265625" style="215" customWidth="1"/>
    <col min="14425" max="14425" width="30.7265625" style="215" customWidth="1"/>
    <col min="14426" max="14434" width="4" style="215" customWidth="1"/>
    <col min="14435" max="14437" width="4.7265625" style="215" bestFit="1" customWidth="1"/>
    <col min="14438" max="14438" width="4" style="215" customWidth="1"/>
    <col min="14439" max="14439" width="4.7265625" style="215" bestFit="1" customWidth="1"/>
    <col min="14440" max="14443" width="4" style="215" customWidth="1"/>
    <col min="14444" max="14444" width="4.7265625" style="215" customWidth="1"/>
    <col min="14445" max="14459" width="4.7265625" style="215" bestFit="1" customWidth="1"/>
    <col min="14460" max="14463" width="4" style="215" customWidth="1"/>
    <col min="14464" max="14473" width="4.7265625" style="215" bestFit="1" customWidth="1"/>
    <col min="14474" max="14477" width="4" style="215" customWidth="1"/>
    <col min="14478" max="14675" width="11.453125" style="215"/>
    <col min="14676" max="14676" width="3.1796875" style="215" bestFit="1" customWidth="1"/>
    <col min="14677" max="14677" width="50.81640625" style="215" customWidth="1"/>
    <col min="14678" max="14678" width="20.7265625" style="215" customWidth="1"/>
    <col min="14679" max="14680" width="24.7265625" style="215" customWidth="1"/>
    <col min="14681" max="14681" width="30.7265625" style="215" customWidth="1"/>
    <col min="14682" max="14690" width="4" style="215" customWidth="1"/>
    <col min="14691" max="14693" width="4.7265625" style="215" bestFit="1" customWidth="1"/>
    <col min="14694" max="14694" width="4" style="215" customWidth="1"/>
    <col min="14695" max="14695" width="4.7265625" style="215" bestFit="1" customWidth="1"/>
    <col min="14696" max="14699" width="4" style="215" customWidth="1"/>
    <col min="14700" max="14700" width="4.7265625" style="215" customWidth="1"/>
    <col min="14701" max="14715" width="4.7265625" style="215" bestFit="1" customWidth="1"/>
    <col min="14716" max="14719" width="4" style="215" customWidth="1"/>
    <col min="14720" max="14729" width="4.7265625" style="215" bestFit="1" customWidth="1"/>
    <col min="14730" max="14733" width="4" style="215" customWidth="1"/>
    <col min="14734" max="14931" width="11.453125" style="215"/>
    <col min="14932" max="14932" width="3.1796875" style="215" bestFit="1" customWidth="1"/>
    <col min="14933" max="14933" width="50.81640625" style="215" customWidth="1"/>
    <col min="14934" max="14934" width="20.7265625" style="215" customWidth="1"/>
    <col min="14935" max="14936" width="24.7265625" style="215" customWidth="1"/>
    <col min="14937" max="14937" width="30.7265625" style="215" customWidth="1"/>
    <col min="14938" max="14946" width="4" style="215" customWidth="1"/>
    <col min="14947" max="14949" width="4.7265625" style="215" bestFit="1" customWidth="1"/>
    <col min="14950" max="14950" width="4" style="215" customWidth="1"/>
    <col min="14951" max="14951" width="4.7265625" style="215" bestFit="1" customWidth="1"/>
    <col min="14952" max="14955" width="4" style="215" customWidth="1"/>
    <col min="14956" max="14956" width="4.7265625" style="215" customWidth="1"/>
    <col min="14957" max="14971" width="4.7265625" style="215" bestFit="1" customWidth="1"/>
    <col min="14972" max="14975" width="4" style="215" customWidth="1"/>
    <col min="14976" max="14985" width="4.7265625" style="215" bestFit="1" customWidth="1"/>
    <col min="14986" max="14989" width="4" style="215" customWidth="1"/>
    <col min="14990" max="15187" width="11.453125" style="215"/>
    <col min="15188" max="15188" width="3.1796875" style="215" bestFit="1" customWidth="1"/>
    <col min="15189" max="15189" width="50.81640625" style="215" customWidth="1"/>
    <col min="15190" max="15190" width="20.7265625" style="215" customWidth="1"/>
    <col min="15191" max="15192" width="24.7265625" style="215" customWidth="1"/>
    <col min="15193" max="15193" width="30.7265625" style="215" customWidth="1"/>
    <col min="15194" max="15202" width="4" style="215" customWidth="1"/>
    <col min="15203" max="15205" width="4.7265625" style="215" bestFit="1" customWidth="1"/>
    <col min="15206" max="15206" width="4" style="215" customWidth="1"/>
    <col min="15207" max="15207" width="4.7265625" style="215" bestFit="1" customWidth="1"/>
    <col min="15208" max="15211" width="4" style="215" customWidth="1"/>
    <col min="15212" max="15212" width="4.7265625" style="215" customWidth="1"/>
    <col min="15213" max="15227" width="4.7265625" style="215" bestFit="1" customWidth="1"/>
    <col min="15228" max="15231" width="4" style="215" customWidth="1"/>
    <col min="15232" max="15241" width="4.7265625" style="215" bestFit="1" customWidth="1"/>
    <col min="15242" max="15245" width="4" style="215" customWidth="1"/>
    <col min="15246" max="15443" width="11.453125" style="215"/>
    <col min="15444" max="15444" width="3.1796875" style="215" bestFit="1" customWidth="1"/>
    <col min="15445" max="15445" width="50.81640625" style="215" customWidth="1"/>
    <col min="15446" max="15446" width="20.7265625" style="215" customWidth="1"/>
    <col min="15447" max="15448" width="24.7265625" style="215" customWidth="1"/>
    <col min="15449" max="15449" width="30.7265625" style="215" customWidth="1"/>
    <col min="15450" max="15458" width="4" style="215" customWidth="1"/>
    <col min="15459" max="15461" width="4.7265625" style="215" bestFit="1" customWidth="1"/>
    <col min="15462" max="15462" width="4" style="215" customWidth="1"/>
    <col min="15463" max="15463" width="4.7265625" style="215" bestFit="1" customWidth="1"/>
    <col min="15464" max="15467" width="4" style="215" customWidth="1"/>
    <col min="15468" max="15468" width="4.7265625" style="215" customWidth="1"/>
    <col min="15469" max="15483" width="4.7265625" style="215" bestFit="1" customWidth="1"/>
    <col min="15484" max="15487" width="4" style="215" customWidth="1"/>
    <col min="15488" max="15497" width="4.7265625" style="215" bestFit="1" customWidth="1"/>
    <col min="15498" max="15501" width="4" style="215" customWidth="1"/>
    <col min="15502" max="15699" width="11.453125" style="215"/>
    <col min="15700" max="15700" width="3.1796875" style="215" bestFit="1" customWidth="1"/>
    <col min="15701" max="15701" width="50.81640625" style="215" customWidth="1"/>
    <col min="15702" max="15702" width="20.7265625" style="215" customWidth="1"/>
    <col min="15703" max="15704" width="24.7265625" style="215" customWidth="1"/>
    <col min="15705" max="15705" width="30.7265625" style="215" customWidth="1"/>
    <col min="15706" max="15714" width="4" style="215" customWidth="1"/>
    <col min="15715" max="15717" width="4.7265625" style="215" bestFit="1" customWidth="1"/>
    <col min="15718" max="15718" width="4" style="215" customWidth="1"/>
    <col min="15719" max="15719" width="4.7265625" style="215" bestFit="1" customWidth="1"/>
    <col min="15720" max="15723" width="4" style="215" customWidth="1"/>
    <col min="15724" max="15724" width="4.7265625" style="215" customWidth="1"/>
    <col min="15725" max="15739" width="4.7265625" style="215" bestFit="1" customWidth="1"/>
    <col min="15740" max="15743" width="4" style="215" customWidth="1"/>
    <col min="15744" max="15753" width="4.7265625" style="215" bestFit="1" customWidth="1"/>
    <col min="15754" max="15757" width="4" style="215" customWidth="1"/>
    <col min="15758" max="15955" width="11.453125" style="215"/>
    <col min="15956" max="15956" width="3.1796875" style="215" bestFit="1" customWidth="1"/>
    <col min="15957" max="15957" width="50.81640625" style="215" customWidth="1"/>
    <col min="15958" max="15958" width="20.7265625" style="215" customWidth="1"/>
    <col min="15959" max="15960" width="24.7265625" style="215" customWidth="1"/>
    <col min="15961" max="15961" width="30.7265625" style="215" customWidth="1"/>
    <col min="15962" max="15970" width="4" style="215" customWidth="1"/>
    <col min="15971" max="15973" width="4.7265625" style="215" bestFit="1" customWidth="1"/>
    <col min="15974" max="15974" width="4" style="215" customWidth="1"/>
    <col min="15975" max="15975" width="4.7265625" style="215" bestFit="1" customWidth="1"/>
    <col min="15976" max="15979" width="4" style="215" customWidth="1"/>
    <col min="15980" max="15980" width="4.7265625" style="215" customWidth="1"/>
    <col min="15981" max="15995" width="4.7265625" style="215" bestFit="1" customWidth="1"/>
    <col min="15996" max="15999" width="4" style="215" customWidth="1"/>
    <col min="16000" max="16009" width="4.7265625" style="215" bestFit="1" customWidth="1"/>
    <col min="16010" max="16013" width="4" style="215" customWidth="1"/>
    <col min="16014" max="16203" width="11.453125" style="215"/>
    <col min="16204" max="16384" width="11.453125" style="215" customWidth="1"/>
  </cols>
  <sheetData>
    <row r="1" spans="1:222" ht="25.5" customHeight="1">
      <c r="B1" s="392"/>
      <c r="C1" s="392"/>
      <c r="D1" s="393" t="s">
        <v>313</v>
      </c>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81" t="s">
        <v>314</v>
      </c>
      <c r="AT1" s="381"/>
      <c r="AU1" s="381"/>
      <c r="AV1" s="381"/>
      <c r="AW1" s="381"/>
      <c r="AX1" s="381"/>
      <c r="AY1" s="381" t="s">
        <v>319</v>
      </c>
      <c r="AZ1" s="381"/>
      <c r="BA1" s="381"/>
      <c r="BB1" s="381"/>
    </row>
    <row r="2" spans="1:222" ht="25.5" customHeight="1">
      <c r="B2" s="392"/>
      <c r="C2" s="392"/>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393"/>
      <c r="AM2" s="393"/>
      <c r="AN2" s="393"/>
      <c r="AO2" s="393"/>
      <c r="AP2" s="393"/>
      <c r="AQ2" s="393"/>
      <c r="AR2" s="393"/>
      <c r="AS2" s="381" t="s">
        <v>315</v>
      </c>
      <c r="AT2" s="381"/>
      <c r="AU2" s="381"/>
      <c r="AV2" s="381"/>
      <c r="AW2" s="381"/>
      <c r="AX2" s="381"/>
      <c r="AY2" s="381">
        <v>1</v>
      </c>
      <c r="AZ2" s="381"/>
      <c r="BA2" s="381"/>
      <c r="BB2" s="381"/>
    </row>
    <row r="3" spans="1:222" ht="25.5" customHeight="1">
      <c r="B3" s="392"/>
      <c r="C3" s="392"/>
      <c r="D3" s="393"/>
      <c r="E3" s="393"/>
      <c r="F3" s="393"/>
      <c r="G3" s="393"/>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393"/>
      <c r="AJ3" s="393"/>
      <c r="AK3" s="393"/>
      <c r="AL3" s="393"/>
      <c r="AM3" s="393"/>
      <c r="AN3" s="393"/>
      <c r="AO3" s="393"/>
      <c r="AP3" s="393"/>
      <c r="AQ3" s="393"/>
      <c r="AR3" s="393"/>
      <c r="AS3" s="381" t="s">
        <v>316</v>
      </c>
      <c r="AT3" s="381"/>
      <c r="AU3" s="381"/>
      <c r="AV3" s="381"/>
      <c r="AW3" s="381"/>
      <c r="AX3" s="381"/>
      <c r="AY3" s="382">
        <v>46024</v>
      </c>
      <c r="AZ3" s="381"/>
      <c r="BA3" s="381"/>
      <c r="BB3" s="381"/>
    </row>
    <row r="4" spans="1:222" ht="25.5" customHeight="1">
      <c r="B4" s="392"/>
      <c r="C4" s="392"/>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3"/>
      <c r="AS4" s="381" t="s">
        <v>317</v>
      </c>
      <c r="AT4" s="381"/>
      <c r="AU4" s="381"/>
      <c r="AV4" s="381"/>
      <c r="AW4" s="381"/>
      <c r="AX4" s="381"/>
      <c r="AY4" s="382">
        <v>46024</v>
      </c>
      <c r="AZ4" s="381"/>
      <c r="BA4" s="381"/>
      <c r="BB4" s="381"/>
    </row>
    <row r="5" spans="1:222" ht="25.5" customHeight="1">
      <c r="B5" s="392"/>
      <c r="C5" s="392"/>
      <c r="D5" s="393"/>
      <c r="E5" s="393"/>
      <c r="F5" s="393"/>
      <c r="G5" s="393"/>
      <c r="H5" s="393"/>
      <c r="I5" s="393"/>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393"/>
      <c r="AM5" s="393"/>
      <c r="AN5" s="393"/>
      <c r="AO5" s="393"/>
      <c r="AP5" s="393"/>
      <c r="AQ5" s="393"/>
      <c r="AR5" s="393"/>
      <c r="AS5" s="381" t="s">
        <v>318</v>
      </c>
      <c r="AT5" s="381"/>
      <c r="AU5" s="381"/>
      <c r="AV5" s="381"/>
      <c r="AW5" s="381"/>
      <c r="AX5" s="381"/>
      <c r="AY5" s="383" t="s">
        <v>320</v>
      </c>
      <c r="AZ5" s="381"/>
      <c r="BA5" s="381"/>
      <c r="BB5" s="381"/>
    </row>
    <row r="8" spans="1:222" ht="21.5" thickBot="1">
      <c r="B8" s="460" t="s">
        <v>158</v>
      </c>
      <c r="C8" s="216" t="s">
        <v>13</v>
      </c>
      <c r="D8" s="216" t="s">
        <v>14</v>
      </c>
      <c r="E8" s="217"/>
      <c r="F8" s="469">
        <v>2026</v>
      </c>
      <c r="G8" s="470"/>
      <c r="H8" s="470"/>
      <c r="I8" s="470"/>
      <c r="J8" s="470"/>
      <c r="K8" s="470"/>
      <c r="L8" s="470"/>
      <c r="M8" s="470"/>
      <c r="N8" s="471"/>
      <c r="O8" s="471"/>
      <c r="P8" s="471"/>
      <c r="Q8" s="471"/>
      <c r="R8" s="470"/>
      <c r="S8" s="470"/>
      <c r="T8" s="470"/>
      <c r="U8" s="470"/>
      <c r="V8" s="470"/>
      <c r="W8" s="470"/>
      <c r="X8" s="470"/>
      <c r="Y8" s="470"/>
      <c r="Z8" s="470"/>
      <c r="AA8" s="470"/>
      <c r="AB8" s="470"/>
      <c r="AC8" s="470"/>
      <c r="AD8" s="470"/>
      <c r="AE8" s="470"/>
      <c r="AF8" s="470"/>
      <c r="AG8" s="470"/>
      <c r="AH8" s="470"/>
      <c r="AI8" s="470"/>
      <c r="AJ8" s="470"/>
      <c r="AK8" s="470"/>
      <c r="AL8" s="470"/>
      <c r="AM8" s="470"/>
      <c r="AN8" s="470"/>
      <c r="AO8" s="470"/>
      <c r="AP8" s="470"/>
      <c r="AQ8" s="470"/>
      <c r="AR8" s="470"/>
      <c r="AS8" s="470"/>
      <c r="AT8" s="470"/>
      <c r="AU8" s="470"/>
      <c r="AV8" s="470"/>
      <c r="AW8" s="470"/>
      <c r="AX8" s="470"/>
      <c r="AY8" s="470"/>
      <c r="AZ8" s="470"/>
      <c r="BA8" s="470"/>
      <c r="BB8" s="472"/>
    </row>
    <row r="9" spans="1:222" s="211" customFormat="1" ht="27" customHeight="1">
      <c r="A9" s="218"/>
      <c r="B9" s="461"/>
      <c r="C9" s="219" t="s">
        <v>275</v>
      </c>
      <c r="D9" s="220" t="s">
        <v>16</v>
      </c>
      <c r="E9" s="221" t="s">
        <v>17</v>
      </c>
      <c r="F9" s="440" t="s">
        <v>0</v>
      </c>
      <c r="G9" s="441"/>
      <c r="H9" s="441"/>
      <c r="I9" s="441"/>
      <c r="J9" s="440" t="s">
        <v>1</v>
      </c>
      <c r="K9" s="441"/>
      <c r="L9" s="441"/>
      <c r="M9" s="441"/>
      <c r="N9" s="440" t="s">
        <v>2</v>
      </c>
      <c r="O9" s="441"/>
      <c r="P9" s="441"/>
      <c r="Q9" s="473"/>
      <c r="R9" s="441" t="s">
        <v>3</v>
      </c>
      <c r="S9" s="441"/>
      <c r="T9" s="441"/>
      <c r="U9" s="441"/>
      <c r="V9" s="440" t="s">
        <v>4</v>
      </c>
      <c r="W9" s="441"/>
      <c r="X9" s="441"/>
      <c r="Y9" s="473"/>
      <c r="Z9" s="440" t="s">
        <v>5</v>
      </c>
      <c r="AA9" s="441"/>
      <c r="AB9" s="441"/>
      <c r="AC9" s="473"/>
      <c r="AD9" s="441" t="s">
        <v>6</v>
      </c>
      <c r="AE9" s="441"/>
      <c r="AF9" s="441"/>
      <c r="AG9" s="441"/>
      <c r="AH9" s="440" t="s">
        <v>7</v>
      </c>
      <c r="AI9" s="441"/>
      <c r="AJ9" s="441"/>
      <c r="AK9" s="473"/>
      <c r="AL9" s="440" t="s">
        <v>8</v>
      </c>
      <c r="AM9" s="441"/>
      <c r="AN9" s="441"/>
      <c r="AO9" s="441"/>
      <c r="AP9" s="440" t="s">
        <v>9</v>
      </c>
      <c r="AQ9" s="441"/>
      <c r="AR9" s="441"/>
      <c r="AS9" s="441"/>
      <c r="AT9" s="441"/>
      <c r="AU9" s="440" t="s">
        <v>10</v>
      </c>
      <c r="AV9" s="441"/>
      <c r="AW9" s="441"/>
      <c r="AX9" s="473"/>
      <c r="AY9" s="440" t="s">
        <v>11</v>
      </c>
      <c r="AZ9" s="441"/>
      <c r="BA9" s="441"/>
      <c r="BB9" s="44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222"/>
      <c r="CT9" s="222"/>
      <c r="CU9" s="222"/>
      <c r="CV9" s="222"/>
      <c r="CW9" s="222"/>
      <c r="CX9" s="222"/>
      <c r="CY9" s="222"/>
      <c r="CZ9" s="222"/>
      <c r="DA9" s="222"/>
      <c r="DB9" s="222"/>
      <c r="DC9" s="222"/>
      <c r="DD9" s="222"/>
      <c r="DE9" s="222"/>
      <c r="DF9" s="222"/>
      <c r="DG9" s="222"/>
      <c r="DH9" s="222"/>
      <c r="DI9" s="222"/>
      <c r="DJ9" s="222"/>
      <c r="DK9" s="222"/>
      <c r="DL9" s="222"/>
      <c r="DM9" s="222"/>
      <c r="DN9" s="222"/>
      <c r="DO9" s="222"/>
      <c r="DP9" s="222"/>
      <c r="DQ9" s="222"/>
      <c r="DR9" s="222"/>
      <c r="DS9" s="222"/>
      <c r="DT9" s="222"/>
      <c r="DU9" s="222"/>
      <c r="DV9" s="222"/>
      <c r="DW9" s="222"/>
      <c r="DX9" s="222"/>
      <c r="DY9" s="222"/>
      <c r="DZ9" s="222"/>
      <c r="EA9" s="222"/>
      <c r="EB9" s="222"/>
      <c r="EC9" s="222"/>
      <c r="ED9" s="222"/>
      <c r="EE9" s="222"/>
      <c r="EF9" s="222"/>
      <c r="EG9" s="222"/>
      <c r="EH9" s="222"/>
      <c r="EI9" s="222"/>
      <c r="EJ9" s="222"/>
      <c r="EK9" s="222"/>
      <c r="EL9" s="222"/>
      <c r="EM9" s="222"/>
      <c r="EN9" s="222"/>
      <c r="EO9" s="222"/>
      <c r="EP9" s="222"/>
      <c r="EQ9" s="222"/>
      <c r="ER9" s="222"/>
      <c r="ES9" s="222"/>
      <c r="ET9" s="222"/>
      <c r="EU9" s="222"/>
      <c r="EV9" s="222"/>
      <c r="EW9" s="222"/>
      <c r="EX9" s="222"/>
      <c r="EY9" s="222"/>
      <c r="EZ9" s="222"/>
      <c r="FA9" s="222"/>
      <c r="FB9" s="222"/>
      <c r="FC9" s="222"/>
      <c r="FD9" s="222"/>
      <c r="FE9" s="222"/>
      <c r="FF9" s="222"/>
      <c r="FG9" s="222"/>
      <c r="FH9" s="222"/>
      <c r="FI9" s="222"/>
      <c r="FJ9" s="222"/>
      <c r="FK9" s="222"/>
      <c r="FL9" s="222"/>
      <c r="FM9" s="222"/>
      <c r="FN9" s="222"/>
      <c r="FO9" s="222"/>
      <c r="FP9" s="222"/>
      <c r="FQ9" s="222"/>
      <c r="FR9" s="222"/>
      <c r="FS9" s="222"/>
      <c r="FT9" s="222"/>
      <c r="FU9" s="222"/>
      <c r="FV9" s="222"/>
      <c r="FW9" s="222"/>
      <c r="FX9" s="222"/>
      <c r="FY9" s="222"/>
      <c r="FZ9" s="222"/>
      <c r="GA9" s="222"/>
      <c r="GB9" s="222"/>
      <c r="GC9" s="222"/>
      <c r="GD9" s="222"/>
      <c r="GE9" s="222"/>
      <c r="GF9" s="222"/>
      <c r="GG9" s="222"/>
      <c r="GH9" s="222"/>
      <c r="GI9" s="222"/>
      <c r="GJ9" s="222"/>
      <c r="GK9" s="222"/>
      <c r="GL9" s="222"/>
      <c r="GM9" s="222"/>
      <c r="GN9" s="222"/>
      <c r="GO9" s="222"/>
      <c r="GP9" s="222"/>
      <c r="GQ9" s="222"/>
      <c r="GR9" s="222"/>
      <c r="GS9" s="222"/>
      <c r="GT9" s="222"/>
      <c r="GU9" s="222"/>
      <c r="GV9" s="222"/>
      <c r="GW9" s="222"/>
      <c r="GX9" s="222"/>
      <c r="GY9" s="222"/>
      <c r="GZ9" s="222"/>
      <c r="HA9" s="222"/>
      <c r="HB9" s="222"/>
      <c r="HC9" s="222"/>
      <c r="HD9" s="222"/>
      <c r="HE9" s="222"/>
      <c r="HF9" s="222"/>
      <c r="HG9" s="222"/>
      <c r="HH9" s="222"/>
      <c r="HI9" s="222"/>
      <c r="HJ9" s="222"/>
      <c r="HK9" s="222"/>
      <c r="HL9" s="222"/>
      <c r="HM9" s="222"/>
      <c r="HN9" s="222"/>
    </row>
    <row r="10" spans="1:222" s="211" customFormat="1" ht="30" customHeight="1">
      <c r="A10" s="223"/>
      <c r="B10" s="461"/>
      <c r="C10" s="224" t="s">
        <v>18</v>
      </c>
      <c r="D10" s="225" t="s">
        <v>19</v>
      </c>
      <c r="E10" s="474" t="s">
        <v>20</v>
      </c>
      <c r="F10" s="443">
        <v>1</v>
      </c>
      <c r="G10" s="445">
        <v>2</v>
      </c>
      <c r="H10" s="445">
        <v>3</v>
      </c>
      <c r="I10" s="455">
        <v>4</v>
      </c>
      <c r="J10" s="443">
        <v>1</v>
      </c>
      <c r="K10" s="445">
        <v>2</v>
      </c>
      <c r="L10" s="445">
        <v>3</v>
      </c>
      <c r="M10" s="457">
        <v>4</v>
      </c>
      <c r="N10" s="443">
        <v>1</v>
      </c>
      <c r="O10" s="445">
        <v>2</v>
      </c>
      <c r="P10" s="445">
        <v>3</v>
      </c>
      <c r="Q10" s="455">
        <v>4</v>
      </c>
      <c r="R10" s="476">
        <v>1</v>
      </c>
      <c r="S10" s="445">
        <v>2</v>
      </c>
      <c r="T10" s="445">
        <v>3</v>
      </c>
      <c r="U10" s="455">
        <v>4</v>
      </c>
      <c r="V10" s="443">
        <v>1</v>
      </c>
      <c r="W10" s="445">
        <v>2</v>
      </c>
      <c r="X10" s="445">
        <v>3</v>
      </c>
      <c r="Y10" s="455">
        <v>4</v>
      </c>
      <c r="Z10" s="443">
        <v>1</v>
      </c>
      <c r="AA10" s="445">
        <v>2</v>
      </c>
      <c r="AB10" s="445">
        <v>3</v>
      </c>
      <c r="AC10" s="455">
        <v>4</v>
      </c>
      <c r="AD10" s="443">
        <v>1</v>
      </c>
      <c r="AE10" s="445">
        <v>2</v>
      </c>
      <c r="AF10" s="445">
        <v>3</v>
      </c>
      <c r="AG10" s="455">
        <v>4</v>
      </c>
      <c r="AH10" s="443">
        <v>1</v>
      </c>
      <c r="AI10" s="445">
        <v>2</v>
      </c>
      <c r="AJ10" s="445">
        <v>3</v>
      </c>
      <c r="AK10" s="455">
        <v>4</v>
      </c>
      <c r="AL10" s="443">
        <v>1</v>
      </c>
      <c r="AM10" s="445">
        <v>2</v>
      </c>
      <c r="AN10" s="445">
        <v>3</v>
      </c>
      <c r="AO10" s="455">
        <v>4</v>
      </c>
      <c r="AP10" s="443">
        <v>1</v>
      </c>
      <c r="AQ10" s="445">
        <v>2</v>
      </c>
      <c r="AR10" s="445">
        <v>3</v>
      </c>
      <c r="AS10" s="455">
        <v>4</v>
      </c>
      <c r="AT10" s="455">
        <v>5</v>
      </c>
      <c r="AU10" s="443">
        <v>1</v>
      </c>
      <c r="AV10" s="445">
        <v>2</v>
      </c>
      <c r="AW10" s="445">
        <v>3</v>
      </c>
      <c r="AX10" s="455">
        <v>4</v>
      </c>
      <c r="AY10" s="443">
        <v>1</v>
      </c>
      <c r="AZ10" s="445">
        <v>2</v>
      </c>
      <c r="BA10" s="445">
        <v>3</v>
      </c>
      <c r="BB10" s="445">
        <v>4</v>
      </c>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c r="DL10" s="222"/>
      <c r="DM10" s="222"/>
      <c r="DN10" s="222"/>
      <c r="DO10" s="222"/>
      <c r="DP10" s="222"/>
      <c r="DQ10" s="222"/>
      <c r="DR10" s="222"/>
      <c r="DS10" s="222"/>
      <c r="DT10" s="222"/>
      <c r="DU10" s="222"/>
      <c r="DV10" s="222"/>
      <c r="DW10" s="222"/>
      <c r="DX10" s="222"/>
      <c r="DY10" s="222"/>
      <c r="DZ10" s="222"/>
      <c r="EA10" s="222"/>
      <c r="EB10" s="222"/>
      <c r="EC10" s="222"/>
      <c r="ED10" s="222"/>
      <c r="EE10" s="222"/>
      <c r="EF10" s="222"/>
      <c r="EG10" s="222"/>
      <c r="EH10" s="222"/>
      <c r="EI10" s="222"/>
      <c r="EJ10" s="222"/>
      <c r="EK10" s="222"/>
      <c r="EL10" s="222"/>
      <c r="EM10" s="222"/>
      <c r="EN10" s="222"/>
      <c r="EO10" s="222"/>
      <c r="EP10" s="222"/>
      <c r="EQ10" s="222"/>
      <c r="ER10" s="222"/>
      <c r="ES10" s="222"/>
      <c r="ET10" s="222"/>
      <c r="EU10" s="222"/>
      <c r="EV10" s="222"/>
      <c r="EW10" s="222"/>
      <c r="EX10" s="222"/>
      <c r="EY10" s="222"/>
      <c r="EZ10" s="222"/>
      <c r="FA10" s="222"/>
      <c r="FB10" s="222"/>
      <c r="FC10" s="222"/>
      <c r="FD10" s="222"/>
      <c r="FE10" s="222"/>
      <c r="FF10" s="222"/>
      <c r="FG10" s="222"/>
      <c r="FH10" s="222"/>
      <c r="FI10" s="222"/>
      <c r="FJ10" s="222"/>
      <c r="FK10" s="222"/>
      <c r="FL10" s="222"/>
      <c r="FM10" s="222"/>
      <c r="FN10" s="222"/>
      <c r="FO10" s="222"/>
      <c r="FP10" s="222"/>
      <c r="FQ10" s="222"/>
      <c r="FR10" s="222"/>
      <c r="FS10" s="222"/>
      <c r="FT10" s="222"/>
      <c r="FU10" s="222"/>
      <c r="FV10" s="222"/>
      <c r="FW10" s="222"/>
      <c r="FX10" s="222"/>
      <c r="FY10" s="222"/>
      <c r="FZ10" s="222"/>
      <c r="GA10" s="222"/>
      <c r="GB10" s="222"/>
      <c r="GC10" s="222"/>
      <c r="GD10" s="222"/>
      <c r="GE10" s="222"/>
      <c r="GF10" s="222"/>
      <c r="GG10" s="222"/>
      <c r="GH10" s="222"/>
      <c r="GI10" s="222"/>
      <c r="GJ10" s="222"/>
      <c r="GK10" s="222"/>
      <c r="GL10" s="222"/>
      <c r="GM10" s="222"/>
      <c r="GN10" s="222"/>
      <c r="GO10" s="222"/>
      <c r="GP10" s="222"/>
      <c r="GQ10" s="222"/>
      <c r="GR10" s="222"/>
      <c r="GS10" s="222"/>
      <c r="GT10" s="222"/>
      <c r="GU10" s="222"/>
      <c r="GV10" s="222"/>
      <c r="GW10" s="222"/>
      <c r="GX10" s="222"/>
      <c r="GY10" s="222"/>
      <c r="GZ10" s="222"/>
      <c r="HA10" s="222"/>
      <c r="HB10" s="222"/>
      <c r="HC10" s="222"/>
      <c r="HD10" s="222"/>
      <c r="HE10" s="222"/>
      <c r="HF10" s="222"/>
      <c r="HG10" s="222"/>
      <c r="HH10" s="222"/>
      <c r="HI10" s="222"/>
      <c r="HJ10" s="222"/>
      <c r="HK10" s="222"/>
      <c r="HL10" s="222"/>
      <c r="HM10" s="222"/>
      <c r="HN10" s="222"/>
    </row>
    <row r="11" spans="1:222" s="211" customFormat="1" ht="29.25" customHeight="1" thickBot="1">
      <c r="A11" s="226"/>
      <c r="B11" s="462"/>
      <c r="C11" s="227" t="s">
        <v>21</v>
      </c>
      <c r="D11" s="292" t="s">
        <v>22</v>
      </c>
      <c r="E11" s="475"/>
      <c r="F11" s="444"/>
      <c r="G11" s="446"/>
      <c r="H11" s="446"/>
      <c r="I11" s="456"/>
      <c r="J11" s="444"/>
      <c r="K11" s="446"/>
      <c r="L11" s="446"/>
      <c r="M11" s="458"/>
      <c r="N11" s="444"/>
      <c r="O11" s="446"/>
      <c r="P11" s="446"/>
      <c r="Q11" s="456"/>
      <c r="R11" s="477"/>
      <c r="S11" s="446"/>
      <c r="T11" s="446"/>
      <c r="U11" s="456"/>
      <c r="V11" s="444"/>
      <c r="W11" s="446"/>
      <c r="X11" s="446"/>
      <c r="Y11" s="456"/>
      <c r="Z11" s="444"/>
      <c r="AA11" s="446"/>
      <c r="AB11" s="446"/>
      <c r="AC11" s="456"/>
      <c r="AD11" s="444"/>
      <c r="AE11" s="446"/>
      <c r="AF11" s="446"/>
      <c r="AG11" s="456"/>
      <c r="AH11" s="444"/>
      <c r="AI11" s="446"/>
      <c r="AJ11" s="446"/>
      <c r="AK11" s="456"/>
      <c r="AL11" s="444"/>
      <c r="AM11" s="446"/>
      <c r="AN11" s="446"/>
      <c r="AO11" s="456"/>
      <c r="AP11" s="444"/>
      <c r="AQ11" s="446"/>
      <c r="AR11" s="446"/>
      <c r="AS11" s="456"/>
      <c r="AT11" s="456"/>
      <c r="AU11" s="444"/>
      <c r="AV11" s="446"/>
      <c r="AW11" s="446"/>
      <c r="AX11" s="456"/>
      <c r="AY11" s="444"/>
      <c r="AZ11" s="446"/>
      <c r="BA11" s="446"/>
      <c r="BB11" s="446"/>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222"/>
      <c r="CT11" s="222"/>
      <c r="CU11" s="222"/>
      <c r="CV11" s="222"/>
      <c r="CW11" s="222"/>
      <c r="CX11" s="222"/>
      <c r="CY11" s="222"/>
      <c r="CZ11" s="222"/>
      <c r="DA11" s="222"/>
      <c r="DB11" s="222"/>
      <c r="DC11" s="222"/>
      <c r="DD11" s="222"/>
      <c r="DE11" s="222"/>
      <c r="DF11" s="222"/>
      <c r="DG11" s="222"/>
      <c r="DH11" s="222"/>
      <c r="DI11" s="222"/>
      <c r="DJ11" s="222"/>
      <c r="DK11" s="222"/>
      <c r="DL11" s="222"/>
      <c r="DM11" s="222"/>
      <c r="DN11" s="222"/>
      <c r="DO11" s="222"/>
      <c r="DP11" s="222"/>
      <c r="DQ11" s="222"/>
      <c r="DR11" s="222"/>
      <c r="DS11" s="222"/>
      <c r="DT11" s="222"/>
      <c r="DU11" s="222"/>
      <c r="DV11" s="222"/>
      <c r="DW11" s="222"/>
      <c r="DX11" s="222"/>
      <c r="DY11" s="222"/>
      <c r="DZ11" s="222"/>
      <c r="EA11" s="222"/>
      <c r="EB11" s="222"/>
      <c r="EC11" s="222"/>
      <c r="ED11" s="222"/>
      <c r="EE11" s="222"/>
      <c r="EF11" s="222"/>
      <c r="EG11" s="222"/>
      <c r="EH11" s="222"/>
      <c r="EI11" s="222"/>
      <c r="EJ11" s="222"/>
      <c r="EK11" s="222"/>
      <c r="EL11" s="222"/>
      <c r="EM11" s="222"/>
      <c r="EN11" s="222"/>
      <c r="EO11" s="222"/>
      <c r="EP11" s="222"/>
      <c r="EQ11" s="222"/>
      <c r="ER11" s="222"/>
      <c r="ES11" s="222"/>
      <c r="ET11" s="222"/>
      <c r="EU11" s="222"/>
      <c r="EV11" s="222"/>
      <c r="EW11" s="222"/>
      <c r="EX11" s="222"/>
      <c r="EY11" s="222"/>
      <c r="EZ11" s="222"/>
      <c r="FA11" s="222"/>
      <c r="FB11" s="222"/>
      <c r="FC11" s="222"/>
      <c r="FD11" s="222"/>
      <c r="FE11" s="222"/>
      <c r="FF11" s="222"/>
      <c r="FG11" s="222"/>
      <c r="FH11" s="222"/>
      <c r="FI11" s="222"/>
      <c r="FJ11" s="222"/>
      <c r="FK11" s="222"/>
      <c r="FL11" s="222"/>
      <c r="FM11" s="222"/>
      <c r="FN11" s="222"/>
      <c r="FO11" s="222"/>
      <c r="FP11" s="222"/>
      <c r="FQ11" s="222"/>
      <c r="FR11" s="222"/>
      <c r="FS11" s="222"/>
      <c r="FT11" s="222"/>
      <c r="FU11" s="222"/>
      <c r="FV11" s="222"/>
      <c r="FW11" s="222"/>
      <c r="FX11" s="222"/>
      <c r="FY11" s="222"/>
      <c r="FZ11" s="222"/>
      <c r="GA11" s="222"/>
      <c r="GB11" s="222"/>
      <c r="GC11" s="222"/>
      <c r="GD11" s="222"/>
      <c r="GE11" s="222"/>
      <c r="GF11" s="222"/>
      <c r="GG11" s="222"/>
      <c r="GH11" s="222"/>
      <c r="GI11" s="222"/>
      <c r="GJ11" s="222"/>
      <c r="GK11" s="222"/>
      <c r="GL11" s="222"/>
      <c r="GM11" s="222"/>
      <c r="GN11" s="222"/>
      <c r="GO11" s="222"/>
      <c r="GP11" s="222"/>
      <c r="GQ11" s="222"/>
      <c r="GR11" s="222"/>
      <c r="GS11" s="222"/>
      <c r="GT11" s="222"/>
      <c r="GU11" s="222"/>
      <c r="GV11" s="222"/>
      <c r="GW11" s="222"/>
      <c r="GX11" s="222"/>
      <c r="GY11" s="222"/>
      <c r="GZ11" s="222"/>
      <c r="HA11" s="222"/>
      <c r="HB11" s="222"/>
      <c r="HC11" s="222"/>
      <c r="HD11" s="222"/>
      <c r="HE11" s="222"/>
      <c r="HF11" s="222"/>
      <c r="HG11" s="222"/>
      <c r="HH11" s="222"/>
      <c r="HI11" s="222"/>
      <c r="HJ11" s="222"/>
      <c r="HK11" s="222"/>
      <c r="HL11" s="222"/>
      <c r="HM11" s="222"/>
      <c r="HN11" s="222"/>
    </row>
    <row r="12" spans="1:222" s="237" customFormat="1" ht="27" customHeight="1" thickBot="1">
      <c r="A12" s="228" t="s">
        <v>24</v>
      </c>
      <c r="B12" s="229" t="s">
        <v>159</v>
      </c>
      <c r="C12" s="230" t="s">
        <v>160</v>
      </c>
      <c r="D12" s="293" t="s">
        <v>26</v>
      </c>
      <c r="E12" s="231" t="s">
        <v>27</v>
      </c>
      <c r="F12" s="232"/>
      <c r="G12" s="233"/>
      <c r="H12" s="233"/>
      <c r="I12" s="233"/>
      <c r="J12" s="232"/>
      <c r="K12" s="233"/>
      <c r="L12" s="233"/>
      <c r="M12" s="233"/>
      <c r="N12" s="232"/>
      <c r="O12" s="233"/>
      <c r="P12" s="233"/>
      <c r="Q12" s="234"/>
      <c r="R12" s="233"/>
      <c r="S12" s="233"/>
      <c r="T12" s="233"/>
      <c r="U12" s="233"/>
      <c r="V12" s="232"/>
      <c r="W12" s="233"/>
      <c r="X12" s="233"/>
      <c r="Y12" s="234"/>
      <c r="Z12" s="232"/>
      <c r="AA12" s="233"/>
      <c r="AB12" s="233"/>
      <c r="AC12" s="234"/>
      <c r="AD12" s="233"/>
      <c r="AE12" s="233"/>
      <c r="AF12" s="233"/>
      <c r="AG12" s="233"/>
      <c r="AH12" s="232"/>
      <c r="AI12" s="233"/>
      <c r="AJ12" s="233"/>
      <c r="AK12" s="234"/>
      <c r="AL12" s="232"/>
      <c r="AM12" s="233"/>
      <c r="AN12" s="233"/>
      <c r="AO12" s="233"/>
      <c r="AP12" s="232"/>
      <c r="AQ12" s="233"/>
      <c r="AR12" s="233"/>
      <c r="AS12" s="233"/>
      <c r="AT12" s="233"/>
      <c r="AU12" s="232"/>
      <c r="AV12" s="233"/>
      <c r="AW12" s="233"/>
      <c r="AX12" s="234"/>
      <c r="AY12" s="232"/>
      <c r="AZ12" s="233"/>
      <c r="BA12" s="233"/>
      <c r="BB12" s="235"/>
      <c r="BC12" s="236"/>
      <c r="BD12" s="236"/>
      <c r="BE12" s="236"/>
      <c r="BF12" s="236"/>
      <c r="BG12" s="236"/>
      <c r="BH12" s="236"/>
      <c r="BI12" s="236"/>
      <c r="BJ12" s="236"/>
      <c r="BK12" s="236"/>
      <c r="BL12" s="236"/>
      <c r="BM12" s="236"/>
      <c r="BN12" s="236"/>
      <c r="BO12" s="236"/>
      <c r="BP12" s="236"/>
      <c r="BQ12" s="236"/>
      <c r="BR12" s="236"/>
      <c r="BS12" s="236"/>
      <c r="BT12" s="236"/>
      <c r="BU12" s="236"/>
      <c r="BV12" s="236"/>
      <c r="BW12" s="236"/>
      <c r="BX12" s="236"/>
      <c r="BY12" s="236"/>
      <c r="BZ12" s="236"/>
      <c r="CA12" s="236"/>
      <c r="CB12" s="236"/>
      <c r="CC12" s="236"/>
      <c r="CD12" s="236"/>
      <c r="CE12" s="236"/>
      <c r="CF12" s="236"/>
      <c r="CG12" s="236"/>
      <c r="CH12" s="236"/>
      <c r="CI12" s="236"/>
      <c r="CJ12" s="236"/>
      <c r="CK12" s="236"/>
      <c r="CL12" s="236"/>
      <c r="CM12" s="236"/>
      <c r="CN12" s="236"/>
      <c r="CO12" s="236"/>
      <c r="CP12" s="236"/>
      <c r="CQ12" s="236"/>
      <c r="CR12" s="236"/>
      <c r="CS12" s="236"/>
      <c r="CT12" s="236"/>
      <c r="CU12" s="236"/>
      <c r="CV12" s="236"/>
      <c r="CW12" s="236"/>
      <c r="CX12" s="236"/>
      <c r="CY12" s="236"/>
      <c r="CZ12" s="236"/>
      <c r="DA12" s="236"/>
      <c r="DB12" s="236"/>
      <c r="DC12" s="236"/>
      <c r="DD12" s="236"/>
      <c r="DE12" s="236"/>
      <c r="DF12" s="236"/>
      <c r="DG12" s="236"/>
      <c r="DH12" s="236"/>
      <c r="DI12" s="236"/>
      <c r="DJ12" s="236"/>
      <c r="DK12" s="236"/>
      <c r="DL12" s="236"/>
      <c r="DM12" s="236"/>
      <c r="DN12" s="236"/>
      <c r="DO12" s="236"/>
      <c r="DP12" s="236"/>
      <c r="DQ12" s="236"/>
      <c r="DR12" s="236"/>
      <c r="DS12" s="236"/>
      <c r="DT12" s="236"/>
      <c r="DU12" s="236"/>
      <c r="DV12" s="236"/>
      <c r="DW12" s="236"/>
      <c r="DX12" s="236"/>
      <c r="DY12" s="236"/>
      <c r="DZ12" s="236"/>
      <c r="EA12" s="236"/>
      <c r="EB12" s="236"/>
      <c r="EC12" s="236"/>
      <c r="ED12" s="236"/>
      <c r="EE12" s="236"/>
      <c r="EF12" s="236"/>
      <c r="EG12" s="236"/>
      <c r="EH12" s="236"/>
      <c r="EI12" s="236"/>
      <c r="EJ12" s="236"/>
      <c r="EK12" s="236"/>
      <c r="EL12" s="236"/>
      <c r="EM12" s="236"/>
      <c r="EN12" s="236"/>
      <c r="EO12" s="236"/>
      <c r="EP12" s="236"/>
      <c r="EQ12" s="236"/>
      <c r="ER12" s="236"/>
      <c r="ES12" s="236"/>
      <c r="ET12" s="236"/>
      <c r="EU12" s="236"/>
      <c r="EV12" s="236"/>
      <c r="EW12" s="236"/>
      <c r="EX12" s="236"/>
      <c r="EY12" s="236"/>
      <c r="EZ12" s="236"/>
      <c r="FA12" s="236"/>
      <c r="FB12" s="236"/>
      <c r="FC12" s="236"/>
      <c r="FD12" s="236"/>
      <c r="FE12" s="236"/>
      <c r="FF12" s="236"/>
      <c r="FG12" s="236"/>
      <c r="FH12" s="236"/>
      <c r="FI12" s="236"/>
      <c r="FJ12" s="236"/>
      <c r="FK12" s="236"/>
      <c r="FL12" s="236"/>
      <c r="FM12" s="236"/>
      <c r="FN12" s="236"/>
      <c r="FO12" s="236"/>
      <c r="FP12" s="236"/>
      <c r="FQ12" s="236"/>
      <c r="FR12" s="236"/>
      <c r="FS12" s="236"/>
      <c r="FT12" s="236"/>
      <c r="FU12" s="236"/>
      <c r="FV12" s="236"/>
      <c r="FW12" s="236"/>
      <c r="FX12" s="236"/>
      <c r="FY12" s="236"/>
      <c r="FZ12" s="236"/>
      <c r="GA12" s="236"/>
      <c r="GB12" s="236"/>
      <c r="GC12" s="236"/>
      <c r="GD12" s="236"/>
      <c r="GE12" s="236"/>
      <c r="GF12" s="236"/>
      <c r="GG12" s="236"/>
      <c r="GH12" s="236"/>
      <c r="GI12" s="236"/>
      <c r="GJ12" s="236"/>
      <c r="GK12" s="236"/>
      <c r="GL12" s="236"/>
      <c r="GM12" s="236"/>
      <c r="GN12" s="236"/>
      <c r="GO12" s="236"/>
      <c r="GP12" s="236"/>
      <c r="GQ12" s="236"/>
      <c r="GR12" s="236"/>
      <c r="GS12" s="236"/>
      <c r="GT12" s="236"/>
      <c r="GU12" s="236"/>
      <c r="GV12" s="236"/>
      <c r="GW12" s="236"/>
      <c r="GX12" s="236"/>
      <c r="GY12" s="236"/>
      <c r="GZ12" s="236"/>
      <c r="HA12" s="236"/>
      <c r="HB12" s="236"/>
      <c r="HC12" s="236"/>
      <c r="HD12" s="236"/>
      <c r="HE12" s="236"/>
      <c r="HF12" s="236"/>
      <c r="HG12" s="236"/>
      <c r="HH12" s="236"/>
      <c r="HI12" s="236"/>
      <c r="HJ12" s="236"/>
      <c r="HK12" s="236"/>
      <c r="HL12" s="236"/>
      <c r="HM12" s="236"/>
      <c r="HN12" s="236"/>
    </row>
    <row r="13" spans="1:222" s="248" customFormat="1" ht="19.5" customHeight="1">
      <c r="A13" s="459"/>
      <c r="B13" s="463" t="s">
        <v>266</v>
      </c>
      <c r="C13" s="464"/>
      <c r="D13" s="464"/>
      <c r="E13" s="465"/>
      <c r="F13" s="238"/>
      <c r="G13" s="239"/>
      <c r="H13" s="239"/>
      <c r="I13" s="240"/>
      <c r="J13" s="238"/>
      <c r="K13" s="239"/>
      <c r="L13" s="239"/>
      <c r="M13" s="240"/>
      <c r="N13" s="238"/>
      <c r="O13" s="239"/>
      <c r="P13" s="239"/>
      <c r="Q13" s="241"/>
      <c r="R13" s="242"/>
      <c r="S13" s="239"/>
      <c r="T13" s="239"/>
      <c r="U13" s="239"/>
      <c r="V13" s="238"/>
      <c r="W13" s="239"/>
      <c r="X13" s="239"/>
      <c r="Y13" s="241"/>
      <c r="Z13" s="243"/>
      <c r="AA13" s="244"/>
      <c r="AB13" s="244"/>
      <c r="AC13" s="245"/>
      <c r="AD13" s="243"/>
      <c r="AE13" s="244"/>
      <c r="AF13" s="244"/>
      <c r="AG13" s="244"/>
      <c r="AH13" s="238"/>
      <c r="AI13" s="239"/>
      <c r="AJ13" s="239"/>
      <c r="AK13" s="241"/>
      <c r="AL13" s="238"/>
      <c r="AM13" s="239"/>
      <c r="AN13" s="239"/>
      <c r="AO13" s="239"/>
      <c r="AP13" s="238"/>
      <c r="AQ13" s="239"/>
      <c r="AR13" s="239"/>
      <c r="AS13" s="239"/>
      <c r="AT13" s="239"/>
      <c r="AU13" s="238"/>
      <c r="AV13" s="239"/>
      <c r="AW13" s="239"/>
      <c r="AX13" s="241"/>
      <c r="AY13" s="238"/>
      <c r="AZ13" s="239"/>
      <c r="BA13" s="239"/>
      <c r="BB13" s="246"/>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7"/>
      <c r="DM13" s="247"/>
      <c r="DN13" s="247"/>
      <c r="DO13" s="247"/>
      <c r="DP13" s="247"/>
      <c r="DQ13" s="247"/>
      <c r="DR13" s="247"/>
      <c r="DS13" s="247"/>
      <c r="DT13" s="247"/>
      <c r="DU13" s="247"/>
      <c r="DV13" s="247"/>
      <c r="DW13" s="247"/>
      <c r="DX13" s="247"/>
      <c r="DY13" s="247"/>
      <c r="DZ13" s="247"/>
      <c r="EA13" s="247"/>
      <c r="EB13" s="247"/>
      <c r="EC13" s="247"/>
      <c r="ED13" s="247"/>
      <c r="EE13" s="247"/>
      <c r="EF13" s="247"/>
      <c r="EG13" s="247"/>
      <c r="EH13" s="247"/>
      <c r="EI13" s="247"/>
      <c r="EJ13" s="247"/>
      <c r="EK13" s="247"/>
      <c r="EL13" s="247"/>
      <c r="EM13" s="247"/>
      <c r="EN13" s="247"/>
      <c r="EO13" s="247"/>
      <c r="EP13" s="247"/>
      <c r="EQ13" s="247"/>
      <c r="ER13" s="247"/>
      <c r="ES13" s="247"/>
      <c r="ET13" s="247"/>
      <c r="EU13" s="247"/>
      <c r="EV13" s="247"/>
      <c r="EW13" s="247"/>
      <c r="EX13" s="247"/>
      <c r="EY13" s="247"/>
      <c r="EZ13" s="247"/>
      <c r="FA13" s="247"/>
      <c r="FB13" s="247"/>
      <c r="FC13" s="247"/>
      <c r="FD13" s="247"/>
      <c r="FE13" s="247"/>
      <c r="FF13" s="247"/>
      <c r="FG13" s="247"/>
      <c r="FH13" s="247"/>
      <c r="FI13" s="247"/>
      <c r="FJ13" s="247"/>
      <c r="FK13" s="247"/>
      <c r="FL13" s="247"/>
      <c r="FM13" s="247"/>
      <c r="FN13" s="247"/>
      <c r="FO13" s="247"/>
      <c r="FP13" s="247"/>
      <c r="FQ13" s="247"/>
      <c r="FR13" s="247"/>
      <c r="FS13" s="247"/>
      <c r="FT13" s="247"/>
      <c r="FU13" s="247"/>
      <c r="FV13" s="247"/>
      <c r="FW13" s="247"/>
      <c r="FX13" s="247"/>
      <c r="FY13" s="247"/>
      <c r="FZ13" s="247"/>
      <c r="GA13" s="247"/>
      <c r="GB13" s="247"/>
      <c r="GC13" s="247"/>
      <c r="GD13" s="247"/>
      <c r="GE13" s="247"/>
      <c r="GF13" s="247"/>
      <c r="GG13" s="247"/>
      <c r="GH13" s="247"/>
      <c r="GI13" s="247"/>
      <c r="GJ13" s="247"/>
      <c r="GK13" s="247"/>
      <c r="GL13" s="247"/>
      <c r="GM13" s="247"/>
      <c r="GN13" s="247"/>
      <c r="GO13" s="247"/>
      <c r="GP13" s="247"/>
      <c r="GQ13" s="247"/>
      <c r="GR13" s="247"/>
      <c r="GS13" s="247"/>
      <c r="GT13" s="247"/>
      <c r="GU13" s="247"/>
      <c r="GV13" s="247"/>
      <c r="GW13" s="247"/>
      <c r="GX13" s="247"/>
      <c r="GY13" s="247"/>
      <c r="GZ13" s="247"/>
      <c r="HA13" s="247"/>
      <c r="HB13" s="247"/>
      <c r="HC13" s="247"/>
      <c r="HD13" s="247"/>
      <c r="HE13" s="247"/>
      <c r="HF13" s="247"/>
      <c r="HG13" s="247"/>
      <c r="HH13" s="247"/>
      <c r="HI13" s="247"/>
      <c r="HJ13" s="247"/>
      <c r="HK13" s="247"/>
      <c r="HL13" s="247"/>
      <c r="HM13" s="247"/>
      <c r="HN13" s="247"/>
    </row>
    <row r="14" spans="1:222" s="248" customFormat="1" ht="19.5" customHeight="1">
      <c r="A14" s="459"/>
      <c r="B14" s="466"/>
      <c r="C14" s="467"/>
      <c r="D14" s="467"/>
      <c r="E14" s="468"/>
      <c r="F14" s="249"/>
      <c r="G14" s="250"/>
      <c r="H14" s="250"/>
      <c r="I14" s="251"/>
      <c r="J14" s="249"/>
      <c r="K14" s="250"/>
      <c r="L14" s="250"/>
      <c r="M14" s="251"/>
      <c r="N14" s="249"/>
      <c r="O14" s="250"/>
      <c r="P14" s="250"/>
      <c r="Q14" s="252"/>
      <c r="R14" s="253"/>
      <c r="S14" s="250"/>
      <c r="T14" s="250"/>
      <c r="U14" s="250"/>
      <c r="V14" s="249"/>
      <c r="W14" s="250"/>
      <c r="X14" s="250"/>
      <c r="Y14" s="252"/>
      <c r="Z14" s="249"/>
      <c r="AA14" s="250"/>
      <c r="AB14" s="250"/>
      <c r="AC14" s="251"/>
      <c r="AD14" s="249"/>
      <c r="AE14" s="250"/>
      <c r="AF14" s="250"/>
      <c r="AG14" s="250"/>
      <c r="AH14" s="249"/>
      <c r="AI14" s="250"/>
      <c r="AJ14" s="250"/>
      <c r="AK14" s="252"/>
      <c r="AL14" s="249"/>
      <c r="AM14" s="250"/>
      <c r="AN14" s="250"/>
      <c r="AO14" s="250"/>
      <c r="AP14" s="249"/>
      <c r="AQ14" s="250"/>
      <c r="AR14" s="250"/>
      <c r="AS14" s="250"/>
      <c r="AT14" s="250"/>
      <c r="AU14" s="249"/>
      <c r="AV14" s="250"/>
      <c r="AW14" s="250"/>
      <c r="AX14" s="252"/>
      <c r="AY14" s="249"/>
      <c r="AZ14" s="250"/>
      <c r="BA14" s="250"/>
      <c r="BB14" s="254"/>
      <c r="BC14" s="247"/>
      <c r="BD14" s="247"/>
      <c r="BE14" s="247"/>
      <c r="BF14" s="247"/>
      <c r="BG14" s="247"/>
      <c r="BH14" s="247"/>
      <c r="BI14" s="247"/>
      <c r="BJ14" s="247"/>
      <c r="BK14" s="247"/>
      <c r="BL14" s="247"/>
      <c r="BM14" s="247"/>
      <c r="BN14" s="247"/>
      <c r="BO14" s="247"/>
      <c r="BP14" s="247"/>
      <c r="BQ14" s="247"/>
      <c r="BR14" s="247"/>
      <c r="BS14" s="247"/>
      <c r="BT14" s="247"/>
      <c r="BU14" s="247"/>
      <c r="BV14" s="247"/>
      <c r="BW14" s="247"/>
      <c r="BX14" s="247"/>
      <c r="BY14" s="247"/>
      <c r="BZ14" s="247"/>
      <c r="CA14" s="247"/>
      <c r="CB14" s="247"/>
      <c r="CC14" s="247"/>
      <c r="CD14" s="247"/>
      <c r="CE14" s="247"/>
      <c r="CF14" s="247"/>
      <c r="CG14" s="247"/>
      <c r="CH14" s="247"/>
      <c r="CI14" s="247"/>
      <c r="CJ14" s="247"/>
      <c r="CK14" s="247"/>
      <c r="CL14" s="247"/>
      <c r="CM14" s="247"/>
      <c r="CN14" s="247"/>
      <c r="CO14" s="247"/>
      <c r="CP14" s="247"/>
      <c r="CQ14" s="247"/>
      <c r="CR14" s="247"/>
      <c r="CS14" s="247"/>
      <c r="CT14" s="247"/>
      <c r="CU14" s="247"/>
      <c r="CV14" s="247"/>
      <c r="CW14" s="247"/>
      <c r="CX14" s="247"/>
      <c r="CY14" s="247"/>
      <c r="CZ14" s="247"/>
      <c r="DA14" s="247"/>
      <c r="DB14" s="247"/>
      <c r="DC14" s="247"/>
      <c r="DD14" s="247"/>
      <c r="DE14" s="247"/>
      <c r="DF14" s="247"/>
      <c r="DG14" s="247"/>
      <c r="DH14" s="247"/>
      <c r="DI14" s="247"/>
      <c r="DJ14" s="247"/>
      <c r="DK14" s="247"/>
      <c r="DL14" s="247"/>
      <c r="DM14" s="247"/>
      <c r="DN14" s="247"/>
      <c r="DO14" s="247"/>
      <c r="DP14" s="247"/>
      <c r="DQ14" s="247"/>
      <c r="DR14" s="247"/>
      <c r="DS14" s="247"/>
      <c r="DT14" s="247"/>
      <c r="DU14" s="247"/>
      <c r="DV14" s="247"/>
      <c r="DW14" s="247"/>
      <c r="DX14" s="247"/>
      <c r="DY14" s="247"/>
      <c r="DZ14" s="247"/>
      <c r="EA14" s="247"/>
      <c r="EB14" s="247"/>
      <c r="EC14" s="247"/>
      <c r="ED14" s="247"/>
      <c r="EE14" s="247"/>
      <c r="EF14" s="247"/>
      <c r="EG14" s="247"/>
      <c r="EH14" s="247"/>
      <c r="EI14" s="247"/>
      <c r="EJ14" s="247"/>
      <c r="EK14" s="247"/>
      <c r="EL14" s="247"/>
      <c r="EM14" s="247"/>
      <c r="EN14" s="247"/>
      <c r="EO14" s="247"/>
      <c r="EP14" s="247"/>
      <c r="EQ14" s="247"/>
      <c r="ER14" s="247"/>
      <c r="ES14" s="247"/>
      <c r="ET14" s="247"/>
      <c r="EU14" s="247"/>
      <c r="EV14" s="247"/>
      <c r="EW14" s="247"/>
      <c r="EX14" s="247"/>
      <c r="EY14" s="247"/>
      <c r="EZ14" s="247"/>
      <c r="FA14" s="247"/>
      <c r="FB14" s="247"/>
      <c r="FC14" s="247"/>
      <c r="FD14" s="247"/>
      <c r="FE14" s="247"/>
      <c r="FF14" s="247"/>
      <c r="FG14" s="247"/>
      <c r="FH14" s="247"/>
      <c r="FI14" s="247"/>
      <c r="FJ14" s="247"/>
      <c r="FK14" s="247"/>
      <c r="FL14" s="247"/>
      <c r="FM14" s="247"/>
      <c r="FN14" s="247"/>
      <c r="FO14" s="247"/>
      <c r="FP14" s="247"/>
      <c r="FQ14" s="247"/>
      <c r="FR14" s="247"/>
      <c r="FS14" s="247"/>
      <c r="FT14" s="247"/>
      <c r="FU14" s="247"/>
      <c r="FV14" s="247"/>
      <c r="FW14" s="247"/>
      <c r="FX14" s="247"/>
      <c r="FY14" s="247"/>
      <c r="FZ14" s="247"/>
      <c r="GA14" s="247"/>
      <c r="GB14" s="247"/>
      <c r="GC14" s="247"/>
      <c r="GD14" s="247"/>
      <c r="GE14" s="247"/>
      <c r="GF14" s="247"/>
      <c r="GG14" s="247"/>
      <c r="GH14" s="247"/>
      <c r="GI14" s="247"/>
      <c r="GJ14" s="247"/>
      <c r="GK14" s="247"/>
      <c r="GL14" s="247"/>
      <c r="GM14" s="247"/>
      <c r="GN14" s="247"/>
      <c r="GO14" s="247"/>
      <c r="GP14" s="247"/>
      <c r="GQ14" s="247"/>
      <c r="GR14" s="247"/>
      <c r="GS14" s="247"/>
      <c r="GT14" s="247"/>
      <c r="GU14" s="247"/>
      <c r="GV14" s="247"/>
      <c r="GW14" s="247"/>
      <c r="GX14" s="247"/>
      <c r="GY14" s="247"/>
      <c r="GZ14" s="247"/>
      <c r="HA14" s="247"/>
      <c r="HB14" s="247"/>
      <c r="HC14" s="247"/>
      <c r="HD14" s="247"/>
      <c r="HE14" s="247"/>
      <c r="HF14" s="247"/>
      <c r="HG14" s="247"/>
      <c r="HH14" s="247"/>
      <c r="HI14" s="247"/>
      <c r="HJ14" s="247"/>
      <c r="HK14" s="247"/>
      <c r="HL14" s="247"/>
      <c r="HM14" s="247"/>
      <c r="HN14" s="247"/>
    </row>
    <row r="15" spans="1:222" s="256" customFormat="1" ht="9" customHeight="1">
      <c r="A15" s="447">
        <v>1</v>
      </c>
      <c r="B15" s="418"/>
      <c r="C15" s="407"/>
      <c r="D15" s="386"/>
      <c r="E15" s="452"/>
      <c r="F15" s="255"/>
      <c r="H15" s="257"/>
      <c r="I15" s="258"/>
      <c r="J15" s="255"/>
      <c r="K15" s="257"/>
      <c r="L15" s="257"/>
      <c r="M15" s="258"/>
      <c r="N15" s="255"/>
      <c r="O15" s="257"/>
      <c r="P15" s="257"/>
      <c r="Q15" s="259"/>
      <c r="R15" s="260"/>
      <c r="S15" s="257"/>
      <c r="T15" s="257"/>
      <c r="U15" s="257"/>
      <c r="V15" s="255"/>
      <c r="W15" s="257"/>
      <c r="X15" s="257"/>
      <c r="Y15" s="259"/>
      <c r="Z15" s="255"/>
      <c r="AA15" s="257"/>
      <c r="AB15" s="257"/>
      <c r="AC15" s="258"/>
      <c r="AD15" s="255"/>
      <c r="AE15" s="257"/>
      <c r="AF15" s="257"/>
      <c r="AG15" s="257"/>
      <c r="AH15" s="255"/>
      <c r="AI15" s="257"/>
      <c r="AJ15" s="257"/>
      <c r="AK15" s="259"/>
      <c r="AL15" s="255"/>
      <c r="AM15" s="257"/>
      <c r="AN15" s="257"/>
      <c r="AO15" s="257"/>
      <c r="AP15" s="255"/>
      <c r="AQ15" s="257"/>
      <c r="AR15" s="257"/>
      <c r="AS15" s="257"/>
      <c r="AT15" s="257"/>
      <c r="AU15" s="255"/>
      <c r="AV15" s="257"/>
      <c r="AW15" s="257"/>
      <c r="AX15" s="259"/>
      <c r="AY15" s="255"/>
      <c r="AZ15" s="257"/>
      <c r="BA15" s="257"/>
      <c r="BB15" s="261"/>
      <c r="BC15" s="247"/>
      <c r="BD15" s="247"/>
      <c r="BE15" s="247"/>
      <c r="BF15" s="247"/>
      <c r="BG15" s="247"/>
      <c r="BH15" s="247"/>
      <c r="BI15" s="247"/>
      <c r="BJ15" s="247"/>
      <c r="BK15" s="247"/>
      <c r="BL15" s="247"/>
      <c r="BM15" s="247"/>
      <c r="BN15" s="247"/>
      <c r="BO15" s="247"/>
      <c r="BP15" s="247"/>
      <c r="BQ15" s="247"/>
      <c r="BR15" s="247"/>
      <c r="BS15" s="247"/>
      <c r="BT15" s="247"/>
      <c r="BU15" s="247"/>
      <c r="BV15" s="247"/>
      <c r="BW15" s="247"/>
      <c r="BX15" s="247"/>
      <c r="BY15" s="247"/>
      <c r="BZ15" s="247"/>
      <c r="CA15" s="247"/>
      <c r="CB15" s="247"/>
      <c r="CC15" s="247"/>
      <c r="CD15" s="247"/>
      <c r="CE15" s="247"/>
      <c r="CF15" s="247"/>
      <c r="CG15" s="247"/>
      <c r="CH15" s="247"/>
      <c r="CI15" s="247"/>
      <c r="CJ15" s="247"/>
      <c r="CK15" s="247"/>
      <c r="CL15" s="247"/>
      <c r="CM15" s="247"/>
      <c r="CN15" s="247"/>
      <c r="CO15" s="247"/>
      <c r="CP15" s="247"/>
      <c r="CQ15" s="247"/>
      <c r="CR15" s="247"/>
      <c r="CS15" s="247"/>
      <c r="CT15" s="247"/>
      <c r="CU15" s="247"/>
      <c r="CV15" s="247"/>
      <c r="CW15" s="247"/>
      <c r="CX15" s="247"/>
      <c r="CY15" s="247"/>
      <c r="CZ15" s="247"/>
      <c r="DA15" s="247"/>
      <c r="DB15" s="247"/>
      <c r="DC15" s="247"/>
      <c r="DD15" s="247"/>
      <c r="DE15" s="247"/>
      <c r="DF15" s="247"/>
      <c r="DG15" s="247"/>
      <c r="DH15" s="247"/>
      <c r="DI15" s="247"/>
      <c r="DJ15" s="247"/>
      <c r="DK15" s="247"/>
      <c r="DL15" s="247"/>
      <c r="DM15" s="247"/>
      <c r="DN15" s="247"/>
      <c r="DO15" s="247"/>
      <c r="DP15" s="247"/>
      <c r="DQ15" s="247"/>
      <c r="DR15" s="247"/>
      <c r="DS15" s="247"/>
      <c r="DT15" s="247"/>
      <c r="DU15" s="247"/>
      <c r="DV15" s="247"/>
      <c r="DW15" s="247"/>
      <c r="DX15" s="247"/>
      <c r="DY15" s="247"/>
      <c r="DZ15" s="247"/>
      <c r="EA15" s="247"/>
      <c r="EB15" s="247"/>
      <c r="EC15" s="247"/>
      <c r="ED15" s="247"/>
      <c r="EE15" s="247"/>
      <c r="EF15" s="247"/>
      <c r="EG15" s="247"/>
      <c r="EH15" s="247"/>
      <c r="EI15" s="247"/>
      <c r="EJ15" s="247"/>
      <c r="EK15" s="247"/>
      <c r="EL15" s="247"/>
      <c r="EM15" s="247"/>
      <c r="EN15" s="247"/>
      <c r="EO15" s="247"/>
      <c r="EP15" s="247"/>
      <c r="EQ15" s="247"/>
      <c r="ER15" s="247"/>
      <c r="ES15" s="247"/>
      <c r="ET15" s="247"/>
      <c r="EU15" s="247"/>
      <c r="EV15" s="247"/>
      <c r="EW15" s="247"/>
      <c r="EX15" s="247"/>
      <c r="EY15" s="247"/>
      <c r="EZ15" s="247"/>
      <c r="FA15" s="247"/>
      <c r="FB15" s="247"/>
      <c r="FC15" s="247"/>
      <c r="FD15" s="247"/>
      <c r="FE15" s="247"/>
      <c r="FF15" s="247"/>
      <c r="FG15" s="247"/>
      <c r="FH15" s="247"/>
      <c r="FI15" s="247"/>
      <c r="FJ15" s="247"/>
      <c r="FK15" s="247"/>
      <c r="FL15" s="247"/>
      <c r="FM15" s="247"/>
      <c r="FN15" s="247"/>
      <c r="FO15" s="247"/>
      <c r="FP15" s="247"/>
      <c r="FQ15" s="247"/>
      <c r="FR15" s="247"/>
      <c r="FS15" s="247"/>
      <c r="FT15" s="247"/>
      <c r="FU15" s="247"/>
      <c r="FV15" s="247"/>
      <c r="FW15" s="247"/>
      <c r="FX15" s="247"/>
      <c r="FY15" s="247"/>
      <c r="FZ15" s="247"/>
      <c r="GA15" s="247"/>
      <c r="GB15" s="247"/>
      <c r="GC15" s="247"/>
      <c r="GD15" s="247"/>
      <c r="GE15" s="247"/>
      <c r="GF15" s="247"/>
      <c r="GG15" s="247"/>
      <c r="GH15" s="247"/>
      <c r="GI15" s="247"/>
      <c r="GJ15" s="247"/>
      <c r="GK15" s="247"/>
      <c r="GL15" s="247"/>
      <c r="GM15" s="247"/>
      <c r="GN15" s="247"/>
      <c r="GO15" s="247"/>
      <c r="GP15" s="247"/>
      <c r="GQ15" s="247"/>
      <c r="GR15" s="247"/>
      <c r="GS15" s="247"/>
      <c r="GT15" s="247"/>
      <c r="GU15" s="247"/>
      <c r="GV15" s="247"/>
      <c r="GW15" s="247"/>
      <c r="GX15" s="247"/>
      <c r="GY15" s="247"/>
      <c r="GZ15" s="247"/>
      <c r="HA15" s="247"/>
      <c r="HB15" s="247"/>
      <c r="HC15" s="247"/>
      <c r="HD15" s="247"/>
      <c r="HE15" s="247"/>
      <c r="HF15" s="247"/>
      <c r="HG15" s="247"/>
      <c r="HH15" s="247"/>
      <c r="HI15" s="247"/>
      <c r="HJ15" s="247"/>
      <c r="HK15" s="247"/>
      <c r="HL15" s="247"/>
      <c r="HM15" s="247"/>
      <c r="HN15" s="247"/>
    </row>
    <row r="16" spans="1:222" s="256" customFormat="1" ht="9" customHeight="1">
      <c r="A16" s="448"/>
      <c r="B16" s="454"/>
      <c r="C16" s="407"/>
      <c r="D16" s="386"/>
      <c r="E16" s="452"/>
      <c r="F16" s="262"/>
      <c r="G16" s="263"/>
      <c r="H16" s="263"/>
      <c r="I16" s="264"/>
      <c r="J16" s="262"/>
      <c r="K16" s="263"/>
      <c r="L16" s="263"/>
      <c r="M16" s="264"/>
      <c r="N16" s="262"/>
      <c r="O16" s="263"/>
      <c r="P16" s="263"/>
      <c r="Q16" s="265"/>
      <c r="R16" s="266"/>
      <c r="S16" s="263"/>
      <c r="T16" s="263"/>
      <c r="U16" s="263"/>
      <c r="V16" s="262"/>
      <c r="W16" s="263"/>
      <c r="X16" s="263"/>
      <c r="Y16" s="265"/>
      <c r="Z16" s="262"/>
      <c r="AA16" s="263"/>
      <c r="AB16" s="263"/>
      <c r="AC16" s="264"/>
      <c r="AD16" s="262"/>
      <c r="AE16" s="263"/>
      <c r="AF16" s="263"/>
      <c r="AG16" s="263"/>
      <c r="AH16" s="262"/>
      <c r="AI16" s="263"/>
      <c r="AJ16" s="263"/>
      <c r="AK16" s="265"/>
      <c r="AL16" s="262"/>
      <c r="AM16" s="263"/>
      <c r="AN16" s="263"/>
      <c r="AO16" s="263"/>
      <c r="AP16" s="262"/>
      <c r="AQ16" s="263"/>
      <c r="AR16" s="263"/>
      <c r="AS16" s="263"/>
      <c r="AT16" s="263"/>
      <c r="AU16" s="262"/>
      <c r="AV16" s="263"/>
      <c r="AW16" s="263"/>
      <c r="AX16" s="265"/>
      <c r="AY16" s="262"/>
      <c r="AZ16" s="263"/>
      <c r="BA16" s="263"/>
      <c r="BB16" s="267"/>
      <c r="BC16" s="247"/>
      <c r="BD16" s="247"/>
      <c r="BE16" s="247"/>
      <c r="BF16" s="247"/>
      <c r="BG16" s="247"/>
      <c r="BH16" s="247"/>
      <c r="BI16" s="247"/>
      <c r="BJ16" s="247"/>
      <c r="BK16" s="247"/>
      <c r="BL16" s="247"/>
      <c r="BM16" s="247"/>
      <c r="BN16" s="247"/>
      <c r="BO16" s="247"/>
      <c r="BP16" s="247"/>
      <c r="BQ16" s="247"/>
      <c r="BR16" s="247"/>
      <c r="BS16" s="247"/>
      <c r="BT16" s="247"/>
      <c r="BU16" s="247"/>
      <c r="BV16" s="247"/>
      <c r="BW16" s="247"/>
      <c r="BX16" s="247"/>
      <c r="BY16" s="247"/>
      <c r="BZ16" s="247"/>
      <c r="CA16" s="247"/>
      <c r="CB16" s="247"/>
      <c r="CC16" s="247"/>
      <c r="CD16" s="247"/>
      <c r="CE16" s="247"/>
      <c r="CF16" s="247"/>
      <c r="CG16" s="247"/>
      <c r="CH16" s="247"/>
      <c r="CI16" s="247"/>
      <c r="CJ16" s="247"/>
      <c r="CK16" s="247"/>
      <c r="CL16" s="247"/>
      <c r="CM16" s="247"/>
      <c r="CN16" s="247"/>
      <c r="CO16" s="247"/>
      <c r="CP16" s="247"/>
      <c r="CQ16" s="247"/>
      <c r="CR16" s="247"/>
      <c r="CS16" s="247"/>
      <c r="CT16" s="247"/>
      <c r="CU16" s="247"/>
      <c r="CV16" s="247"/>
      <c r="CW16" s="247"/>
      <c r="CX16" s="247"/>
      <c r="CY16" s="247"/>
      <c r="CZ16" s="247"/>
      <c r="DA16" s="247"/>
      <c r="DB16" s="247"/>
      <c r="DC16" s="247"/>
      <c r="DD16" s="247"/>
      <c r="DE16" s="247"/>
      <c r="DF16" s="247"/>
      <c r="DG16" s="247"/>
      <c r="DH16" s="247"/>
      <c r="DI16" s="247"/>
      <c r="DJ16" s="247"/>
      <c r="DK16" s="247"/>
      <c r="DL16" s="247"/>
      <c r="DM16" s="247"/>
      <c r="DN16" s="247"/>
      <c r="DO16" s="247"/>
      <c r="DP16" s="247"/>
      <c r="DQ16" s="247"/>
      <c r="DR16" s="247"/>
      <c r="DS16" s="247"/>
      <c r="DT16" s="247"/>
      <c r="DU16" s="247"/>
      <c r="DV16" s="247"/>
      <c r="DW16" s="247"/>
      <c r="DX16" s="247"/>
      <c r="DY16" s="247"/>
      <c r="DZ16" s="247"/>
      <c r="EA16" s="247"/>
      <c r="EB16" s="247"/>
      <c r="EC16" s="247"/>
      <c r="ED16" s="247"/>
      <c r="EE16" s="247"/>
      <c r="EF16" s="247"/>
      <c r="EG16" s="247"/>
      <c r="EH16" s="247"/>
      <c r="EI16" s="247"/>
      <c r="EJ16" s="247"/>
      <c r="EK16" s="247"/>
      <c r="EL16" s="247"/>
      <c r="EM16" s="247"/>
      <c r="EN16" s="247"/>
      <c r="EO16" s="247"/>
      <c r="EP16" s="247"/>
      <c r="EQ16" s="247"/>
      <c r="ER16" s="247"/>
      <c r="ES16" s="247"/>
      <c r="ET16" s="247"/>
      <c r="EU16" s="247"/>
      <c r="EV16" s="247"/>
      <c r="EW16" s="247"/>
      <c r="EX16" s="247"/>
      <c r="EY16" s="247"/>
      <c r="EZ16" s="247"/>
      <c r="FA16" s="247"/>
      <c r="FB16" s="247"/>
      <c r="FC16" s="247"/>
      <c r="FD16" s="247"/>
      <c r="FE16" s="247"/>
      <c r="FF16" s="247"/>
      <c r="FG16" s="247"/>
      <c r="FH16" s="247"/>
      <c r="FI16" s="247"/>
      <c r="FJ16" s="247"/>
      <c r="FK16" s="247"/>
      <c r="FL16" s="247"/>
      <c r="FM16" s="247"/>
      <c r="FN16" s="247"/>
      <c r="FO16" s="247"/>
      <c r="FP16" s="247"/>
      <c r="FQ16" s="247"/>
      <c r="FR16" s="247"/>
      <c r="FS16" s="247"/>
      <c r="FT16" s="247"/>
      <c r="FU16" s="247"/>
      <c r="FV16" s="247"/>
      <c r="FW16" s="247"/>
      <c r="FX16" s="247"/>
      <c r="FY16" s="247"/>
      <c r="FZ16" s="247"/>
      <c r="GA16" s="247"/>
      <c r="GB16" s="247"/>
      <c r="GC16" s="247"/>
      <c r="GD16" s="247"/>
      <c r="GE16" s="247"/>
      <c r="GF16" s="247"/>
      <c r="GG16" s="247"/>
      <c r="GH16" s="247"/>
      <c r="GI16" s="247"/>
      <c r="GJ16" s="247"/>
      <c r="GK16" s="247"/>
      <c r="GL16" s="247"/>
      <c r="GM16" s="247"/>
      <c r="GN16" s="247"/>
      <c r="GO16" s="247"/>
      <c r="GP16" s="247"/>
      <c r="GQ16" s="247"/>
      <c r="GR16" s="247"/>
      <c r="GS16" s="247"/>
      <c r="GT16" s="247"/>
      <c r="GU16" s="247"/>
      <c r="GV16" s="247"/>
      <c r="GW16" s="247"/>
      <c r="GX16" s="247"/>
      <c r="GY16" s="247"/>
      <c r="GZ16" s="247"/>
      <c r="HA16" s="247"/>
      <c r="HB16" s="247"/>
      <c r="HC16" s="247"/>
      <c r="HD16" s="247"/>
      <c r="HE16" s="247"/>
      <c r="HF16" s="247"/>
      <c r="HG16" s="247"/>
      <c r="HH16" s="247"/>
      <c r="HI16" s="247"/>
      <c r="HJ16" s="247"/>
      <c r="HK16" s="247"/>
      <c r="HL16" s="247"/>
      <c r="HM16" s="247"/>
      <c r="HN16" s="247"/>
    </row>
    <row r="17" spans="1:222" s="256" customFormat="1" ht="9" customHeight="1">
      <c r="A17" s="448"/>
      <c r="B17" s="454"/>
      <c r="C17" s="453"/>
      <c r="D17" s="386"/>
      <c r="E17" s="452"/>
      <c r="F17" s="255"/>
      <c r="G17" s="257"/>
      <c r="H17" s="257"/>
      <c r="I17" s="258"/>
      <c r="J17" s="255"/>
      <c r="K17" s="257"/>
      <c r="L17" s="257"/>
      <c r="M17" s="258"/>
      <c r="N17" s="255"/>
      <c r="O17" s="257"/>
      <c r="P17" s="257"/>
      <c r="Q17" s="259"/>
      <c r="R17" s="260"/>
      <c r="S17" s="257"/>
      <c r="T17" s="257"/>
      <c r="U17" s="257"/>
      <c r="V17" s="255"/>
      <c r="W17" s="257"/>
      <c r="X17" s="257"/>
      <c r="Y17" s="259"/>
      <c r="Z17" s="255"/>
      <c r="AA17" s="257"/>
      <c r="AB17" s="257"/>
      <c r="AC17" s="258"/>
      <c r="AD17" s="255"/>
      <c r="AE17" s="257"/>
      <c r="AF17" s="257"/>
      <c r="AG17" s="257"/>
      <c r="AH17" s="255"/>
      <c r="AI17" s="257"/>
      <c r="AJ17" s="257"/>
      <c r="AK17" s="259"/>
      <c r="AL17" s="255"/>
      <c r="AM17" s="257"/>
      <c r="AN17" s="257"/>
      <c r="AO17" s="257"/>
      <c r="AP17" s="255"/>
      <c r="AQ17" s="257"/>
      <c r="AR17" s="257"/>
      <c r="AS17" s="257"/>
      <c r="AT17" s="257"/>
      <c r="AU17" s="255"/>
      <c r="AV17" s="257"/>
      <c r="AW17" s="257"/>
      <c r="AX17" s="259"/>
      <c r="AY17" s="255"/>
      <c r="AZ17" s="257"/>
      <c r="BA17" s="257"/>
      <c r="BB17" s="261"/>
      <c r="BC17" s="247"/>
      <c r="BD17" s="247"/>
      <c r="BE17" s="247"/>
      <c r="BF17" s="247"/>
      <c r="BG17" s="247"/>
      <c r="BH17" s="247"/>
      <c r="BI17" s="247"/>
      <c r="BJ17" s="247"/>
      <c r="BK17" s="247"/>
      <c r="BL17" s="247"/>
      <c r="BM17" s="247"/>
      <c r="BN17" s="247"/>
      <c r="BO17" s="247"/>
      <c r="BP17" s="247"/>
      <c r="BQ17" s="247"/>
      <c r="BR17" s="247"/>
      <c r="BS17" s="247"/>
      <c r="BT17" s="247"/>
      <c r="BU17" s="247"/>
      <c r="BV17" s="247"/>
      <c r="BW17" s="247"/>
      <c r="BX17" s="247"/>
      <c r="BY17" s="247"/>
      <c r="BZ17" s="247"/>
      <c r="CA17" s="247"/>
      <c r="CB17" s="247"/>
      <c r="CC17" s="247"/>
      <c r="CD17" s="247"/>
      <c r="CE17" s="247"/>
      <c r="CF17" s="247"/>
      <c r="CG17" s="247"/>
      <c r="CH17" s="247"/>
      <c r="CI17" s="247"/>
      <c r="CJ17" s="247"/>
      <c r="CK17" s="247"/>
      <c r="CL17" s="247"/>
      <c r="CM17" s="247"/>
      <c r="CN17" s="247"/>
      <c r="CO17" s="247"/>
      <c r="CP17" s="247"/>
      <c r="CQ17" s="247"/>
      <c r="CR17" s="247"/>
      <c r="CS17" s="247"/>
      <c r="CT17" s="247"/>
      <c r="CU17" s="247"/>
      <c r="CV17" s="247"/>
      <c r="CW17" s="247"/>
      <c r="CX17" s="247"/>
      <c r="CY17" s="247"/>
      <c r="CZ17" s="247"/>
      <c r="DA17" s="247"/>
      <c r="DB17" s="247"/>
      <c r="DC17" s="247"/>
      <c r="DD17" s="247"/>
      <c r="DE17" s="247"/>
      <c r="DF17" s="247"/>
      <c r="DG17" s="247"/>
      <c r="DH17" s="247"/>
      <c r="DI17" s="247"/>
      <c r="DJ17" s="247"/>
      <c r="DK17" s="247"/>
      <c r="DL17" s="247"/>
      <c r="DM17" s="247"/>
      <c r="DN17" s="247"/>
      <c r="DO17" s="247"/>
      <c r="DP17" s="247"/>
      <c r="DQ17" s="247"/>
      <c r="DR17" s="247"/>
      <c r="DS17" s="247"/>
      <c r="DT17" s="247"/>
      <c r="DU17" s="247"/>
      <c r="DV17" s="247"/>
      <c r="DW17" s="247"/>
      <c r="DX17" s="247"/>
      <c r="DY17" s="247"/>
      <c r="DZ17" s="247"/>
      <c r="EA17" s="247"/>
      <c r="EB17" s="247"/>
      <c r="EC17" s="247"/>
      <c r="ED17" s="247"/>
      <c r="EE17" s="247"/>
      <c r="EF17" s="247"/>
      <c r="EG17" s="247"/>
      <c r="EH17" s="247"/>
      <c r="EI17" s="247"/>
      <c r="EJ17" s="247"/>
      <c r="EK17" s="247"/>
      <c r="EL17" s="247"/>
      <c r="EM17" s="247"/>
      <c r="EN17" s="247"/>
      <c r="EO17" s="247"/>
      <c r="EP17" s="247"/>
      <c r="EQ17" s="247"/>
      <c r="ER17" s="247"/>
      <c r="ES17" s="247"/>
      <c r="ET17" s="247"/>
      <c r="EU17" s="247"/>
      <c r="EV17" s="247"/>
      <c r="EW17" s="247"/>
      <c r="EX17" s="247"/>
      <c r="EY17" s="247"/>
      <c r="EZ17" s="247"/>
      <c r="FA17" s="247"/>
      <c r="FB17" s="247"/>
      <c r="FC17" s="247"/>
      <c r="FD17" s="247"/>
      <c r="FE17" s="247"/>
      <c r="FF17" s="247"/>
      <c r="FG17" s="247"/>
      <c r="FH17" s="247"/>
      <c r="FI17" s="247"/>
      <c r="FJ17" s="247"/>
      <c r="FK17" s="247"/>
      <c r="FL17" s="247"/>
      <c r="FM17" s="247"/>
      <c r="FN17" s="247"/>
      <c r="FO17" s="247"/>
      <c r="FP17" s="247"/>
      <c r="FQ17" s="247"/>
      <c r="FR17" s="247"/>
      <c r="FS17" s="247"/>
      <c r="FT17" s="247"/>
      <c r="FU17" s="247"/>
      <c r="FV17" s="247"/>
      <c r="FW17" s="247"/>
      <c r="FX17" s="247"/>
      <c r="FY17" s="247"/>
      <c r="FZ17" s="247"/>
      <c r="GA17" s="247"/>
      <c r="GB17" s="247"/>
      <c r="GC17" s="247"/>
      <c r="GD17" s="247"/>
      <c r="GE17" s="247"/>
      <c r="GF17" s="247"/>
      <c r="GG17" s="247"/>
      <c r="GH17" s="247"/>
      <c r="GI17" s="247"/>
      <c r="GJ17" s="247"/>
      <c r="GK17" s="247"/>
      <c r="GL17" s="247"/>
      <c r="GM17" s="247"/>
      <c r="GN17" s="247"/>
      <c r="GO17" s="247"/>
      <c r="GP17" s="247"/>
      <c r="GQ17" s="247"/>
      <c r="GR17" s="247"/>
      <c r="GS17" s="247"/>
      <c r="GT17" s="247"/>
      <c r="GU17" s="247"/>
      <c r="GV17" s="247"/>
      <c r="GW17" s="247"/>
      <c r="GX17" s="247"/>
      <c r="GY17" s="247"/>
      <c r="GZ17" s="247"/>
      <c r="HA17" s="247"/>
      <c r="HB17" s="247"/>
      <c r="HC17" s="247"/>
      <c r="HD17" s="247"/>
      <c r="HE17" s="247"/>
      <c r="HF17" s="247"/>
      <c r="HG17" s="247"/>
      <c r="HH17" s="247"/>
      <c r="HI17" s="247"/>
      <c r="HJ17" s="247"/>
      <c r="HK17" s="247"/>
      <c r="HL17" s="247"/>
      <c r="HM17" s="247"/>
      <c r="HN17" s="247"/>
    </row>
    <row r="18" spans="1:222" s="256" customFormat="1" ht="9" customHeight="1">
      <c r="A18" s="449"/>
      <c r="B18" s="419"/>
      <c r="C18" s="453"/>
      <c r="D18" s="386"/>
      <c r="E18" s="452"/>
      <c r="F18" s="262"/>
      <c r="G18" s="263"/>
      <c r="H18" s="263"/>
      <c r="I18" s="264"/>
      <c r="J18" s="262"/>
      <c r="K18" s="263"/>
      <c r="L18" s="263"/>
      <c r="M18" s="264"/>
      <c r="N18" s="262"/>
      <c r="O18" s="263"/>
      <c r="P18" s="263"/>
      <c r="Q18" s="265"/>
      <c r="R18" s="266"/>
      <c r="S18" s="263"/>
      <c r="T18" s="263"/>
      <c r="U18" s="263"/>
      <c r="V18" s="262"/>
      <c r="W18" s="263"/>
      <c r="X18" s="263"/>
      <c r="Y18" s="265"/>
      <c r="Z18" s="262"/>
      <c r="AA18" s="263"/>
      <c r="AB18" s="263"/>
      <c r="AC18" s="264"/>
      <c r="AD18" s="262"/>
      <c r="AE18" s="263"/>
      <c r="AF18" s="263"/>
      <c r="AG18" s="263"/>
      <c r="AH18" s="262"/>
      <c r="AI18" s="263"/>
      <c r="AJ18" s="263"/>
      <c r="AK18" s="265"/>
      <c r="AL18" s="262"/>
      <c r="AM18" s="263"/>
      <c r="AN18" s="263"/>
      <c r="AO18" s="263"/>
      <c r="AP18" s="262"/>
      <c r="AQ18" s="263"/>
      <c r="AR18" s="263"/>
      <c r="AS18" s="263"/>
      <c r="AT18" s="263"/>
      <c r="AU18" s="262"/>
      <c r="AV18" s="263"/>
      <c r="AW18" s="263"/>
      <c r="AX18" s="265"/>
      <c r="AY18" s="262"/>
      <c r="AZ18" s="263"/>
      <c r="BA18" s="263"/>
      <c r="BB18" s="26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c r="DM18" s="247"/>
      <c r="DN18" s="247"/>
      <c r="DO18" s="247"/>
      <c r="DP18" s="247"/>
      <c r="DQ18" s="247"/>
      <c r="DR18" s="247"/>
      <c r="DS18" s="247"/>
      <c r="DT18" s="247"/>
      <c r="DU18" s="247"/>
      <c r="DV18" s="247"/>
      <c r="DW18" s="247"/>
      <c r="DX18" s="247"/>
      <c r="DY18" s="247"/>
      <c r="DZ18" s="247"/>
      <c r="EA18" s="247"/>
      <c r="EB18" s="247"/>
      <c r="EC18" s="247"/>
      <c r="ED18" s="247"/>
      <c r="EE18" s="247"/>
      <c r="EF18" s="247"/>
      <c r="EG18" s="247"/>
      <c r="EH18" s="247"/>
      <c r="EI18" s="247"/>
      <c r="EJ18" s="247"/>
      <c r="EK18" s="247"/>
      <c r="EL18" s="247"/>
      <c r="EM18" s="247"/>
      <c r="EN18" s="247"/>
      <c r="EO18" s="247"/>
      <c r="EP18" s="247"/>
      <c r="EQ18" s="247"/>
      <c r="ER18" s="247"/>
      <c r="ES18" s="247"/>
      <c r="ET18" s="247"/>
      <c r="EU18" s="247"/>
      <c r="EV18" s="247"/>
      <c r="EW18" s="247"/>
      <c r="EX18" s="247"/>
      <c r="EY18" s="247"/>
      <c r="EZ18" s="247"/>
      <c r="FA18" s="247"/>
      <c r="FB18" s="247"/>
      <c r="FC18" s="247"/>
      <c r="FD18" s="247"/>
      <c r="FE18" s="247"/>
      <c r="FF18" s="247"/>
      <c r="FG18" s="247"/>
      <c r="FH18" s="247"/>
      <c r="FI18" s="247"/>
      <c r="FJ18" s="247"/>
      <c r="FK18" s="247"/>
      <c r="FL18" s="247"/>
      <c r="FM18" s="247"/>
      <c r="FN18" s="247"/>
      <c r="FO18" s="247"/>
      <c r="FP18" s="247"/>
      <c r="FQ18" s="247"/>
      <c r="FR18" s="247"/>
      <c r="FS18" s="247"/>
      <c r="FT18" s="247"/>
      <c r="FU18" s="247"/>
      <c r="FV18" s="247"/>
      <c r="FW18" s="247"/>
      <c r="FX18" s="247"/>
      <c r="FY18" s="247"/>
      <c r="FZ18" s="247"/>
      <c r="GA18" s="247"/>
      <c r="GB18" s="247"/>
      <c r="GC18" s="247"/>
      <c r="GD18" s="247"/>
      <c r="GE18" s="247"/>
      <c r="GF18" s="247"/>
      <c r="GG18" s="247"/>
      <c r="GH18" s="247"/>
      <c r="GI18" s="247"/>
      <c r="GJ18" s="247"/>
      <c r="GK18" s="247"/>
      <c r="GL18" s="247"/>
      <c r="GM18" s="247"/>
      <c r="GN18" s="247"/>
      <c r="GO18" s="247"/>
      <c r="GP18" s="247"/>
      <c r="GQ18" s="247"/>
      <c r="GR18" s="247"/>
      <c r="GS18" s="247"/>
      <c r="GT18" s="247"/>
      <c r="GU18" s="247"/>
      <c r="GV18" s="247"/>
      <c r="GW18" s="247"/>
      <c r="GX18" s="247"/>
      <c r="GY18" s="247"/>
      <c r="GZ18" s="247"/>
      <c r="HA18" s="247"/>
      <c r="HB18" s="247"/>
      <c r="HC18" s="247"/>
      <c r="HD18" s="247"/>
      <c r="HE18" s="247"/>
      <c r="HF18" s="247"/>
      <c r="HG18" s="247"/>
      <c r="HH18" s="247"/>
      <c r="HI18" s="247"/>
      <c r="HJ18" s="247"/>
      <c r="HK18" s="247"/>
      <c r="HL18" s="247"/>
      <c r="HM18" s="247"/>
      <c r="HN18" s="247"/>
    </row>
    <row r="19" spans="1:222" s="256" customFormat="1" ht="9" customHeight="1">
      <c r="A19" s="447">
        <v>2</v>
      </c>
      <c r="B19" s="418"/>
      <c r="C19" s="450"/>
      <c r="D19" s="386"/>
      <c r="E19" s="452"/>
      <c r="F19" s="255"/>
      <c r="G19" s="257"/>
      <c r="H19" s="257"/>
      <c r="I19" s="258"/>
      <c r="J19" s="255"/>
      <c r="K19" s="257"/>
      <c r="L19" s="257"/>
      <c r="M19" s="258"/>
      <c r="N19" s="255"/>
      <c r="O19" s="257"/>
      <c r="P19" s="257"/>
      <c r="Q19" s="259"/>
      <c r="R19" s="260"/>
      <c r="S19" s="257"/>
      <c r="T19" s="257"/>
      <c r="U19" s="257"/>
      <c r="V19" s="255"/>
      <c r="W19" s="257"/>
      <c r="X19" s="257"/>
      <c r="Y19" s="257"/>
      <c r="Z19" s="255"/>
      <c r="AA19" s="257"/>
      <c r="AB19" s="257"/>
      <c r="AC19" s="258"/>
      <c r="AD19" s="255"/>
      <c r="AE19" s="257"/>
      <c r="AF19" s="257"/>
      <c r="AG19" s="257"/>
      <c r="AH19" s="255"/>
      <c r="AI19" s="257"/>
      <c r="AJ19" s="257"/>
      <c r="AK19" s="259"/>
      <c r="AL19" s="255"/>
      <c r="AM19" s="257"/>
      <c r="AN19" s="257"/>
      <c r="AO19" s="259"/>
      <c r="AP19" s="255"/>
      <c r="AQ19" s="257"/>
      <c r="AR19" s="257"/>
      <c r="AS19" s="258"/>
      <c r="AT19" s="259"/>
      <c r="AU19" s="255"/>
      <c r="AV19" s="257"/>
      <c r="AW19" s="257"/>
      <c r="AX19" s="259"/>
      <c r="AY19" s="255"/>
      <c r="AZ19" s="257"/>
      <c r="BA19" s="257"/>
      <c r="BB19" s="259"/>
      <c r="BC19" s="247"/>
      <c r="BD19" s="247"/>
      <c r="BE19" s="247"/>
      <c r="BF19" s="247"/>
      <c r="BG19" s="247"/>
      <c r="BH19" s="247"/>
      <c r="BI19" s="247"/>
      <c r="BJ19" s="247"/>
      <c r="BK19" s="247"/>
      <c r="BL19" s="247"/>
      <c r="BM19" s="247"/>
      <c r="BN19" s="247"/>
      <c r="BO19" s="247"/>
      <c r="BP19" s="247"/>
      <c r="BQ19" s="247"/>
      <c r="BR19" s="247"/>
      <c r="BS19" s="247"/>
      <c r="BT19" s="247"/>
      <c r="BU19" s="247"/>
      <c r="BV19" s="247"/>
      <c r="BW19" s="247"/>
      <c r="BX19" s="247"/>
      <c r="BY19" s="247"/>
      <c r="BZ19" s="247"/>
      <c r="CA19" s="247"/>
      <c r="CB19" s="247"/>
      <c r="CC19" s="247"/>
      <c r="CD19" s="247"/>
      <c r="CE19" s="247"/>
      <c r="CF19" s="247"/>
      <c r="CG19" s="247"/>
      <c r="CH19" s="247"/>
      <c r="CI19" s="247"/>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row>
    <row r="20" spans="1:222" s="256" customFormat="1" ht="9" customHeight="1">
      <c r="A20" s="448"/>
      <c r="B20" s="454"/>
      <c r="C20" s="450"/>
      <c r="D20" s="386"/>
      <c r="E20" s="452"/>
      <c r="F20" s="262"/>
      <c r="G20" s="263"/>
      <c r="H20" s="263"/>
      <c r="I20" s="264"/>
      <c r="J20" s="262"/>
      <c r="K20" s="263"/>
      <c r="L20" s="263"/>
      <c r="M20" s="264"/>
      <c r="N20" s="262"/>
      <c r="O20" s="263"/>
      <c r="P20" s="263"/>
      <c r="Q20" s="265"/>
      <c r="R20" s="266"/>
      <c r="S20" s="263"/>
      <c r="T20" s="263"/>
      <c r="U20" s="263"/>
      <c r="V20" s="262"/>
      <c r="W20" s="263"/>
      <c r="X20" s="263"/>
      <c r="Y20" s="263"/>
      <c r="Z20" s="262"/>
      <c r="AA20" s="263"/>
      <c r="AB20" s="263"/>
      <c r="AC20" s="264"/>
      <c r="AD20" s="262"/>
      <c r="AE20" s="263"/>
      <c r="AF20" s="263"/>
      <c r="AG20" s="263"/>
      <c r="AH20" s="262"/>
      <c r="AI20" s="263"/>
      <c r="AJ20" s="263"/>
      <c r="AK20" s="265"/>
      <c r="AL20" s="262"/>
      <c r="AM20" s="263"/>
      <c r="AN20" s="263"/>
      <c r="AO20" s="263"/>
      <c r="AP20" s="262"/>
      <c r="AQ20" s="263"/>
      <c r="AR20" s="263"/>
      <c r="AS20" s="263"/>
      <c r="AT20" s="263"/>
      <c r="AU20" s="262"/>
      <c r="AV20" s="263"/>
      <c r="AW20" s="263"/>
      <c r="AX20" s="265"/>
      <c r="AY20" s="262"/>
      <c r="AZ20" s="263"/>
      <c r="BA20" s="263"/>
      <c r="BB20" s="267"/>
      <c r="BC20" s="247"/>
      <c r="BD20" s="247"/>
      <c r="BE20" s="247"/>
      <c r="BF20" s="247"/>
      <c r="BG20" s="247"/>
      <c r="BH20" s="247"/>
      <c r="BI20" s="247"/>
      <c r="BJ20" s="247"/>
      <c r="BK20" s="247"/>
      <c r="BL20" s="247"/>
      <c r="BM20" s="247"/>
      <c r="BN20" s="247"/>
      <c r="BO20" s="247"/>
      <c r="BP20" s="247"/>
      <c r="BQ20" s="247"/>
      <c r="BR20" s="247"/>
      <c r="BS20" s="247"/>
      <c r="BT20" s="247"/>
      <c r="BU20" s="247"/>
      <c r="BV20" s="247"/>
      <c r="BW20" s="247"/>
      <c r="BX20" s="247"/>
      <c r="BY20" s="247"/>
      <c r="BZ20" s="247"/>
      <c r="CA20" s="247"/>
      <c r="CB20" s="247"/>
      <c r="CC20" s="247"/>
      <c r="CD20" s="247"/>
      <c r="CE20" s="247"/>
      <c r="CF20" s="247"/>
      <c r="CG20" s="247"/>
      <c r="CH20" s="247"/>
      <c r="CI20" s="247"/>
      <c r="CJ20" s="247"/>
      <c r="CK20" s="247"/>
      <c r="CL20" s="247"/>
      <c r="CM20" s="247"/>
      <c r="CN20" s="247"/>
      <c r="CO20" s="247"/>
      <c r="CP20" s="247"/>
      <c r="CQ20" s="247"/>
      <c r="CR20" s="247"/>
      <c r="CS20" s="247"/>
      <c r="CT20" s="247"/>
      <c r="CU20" s="247"/>
      <c r="CV20" s="247"/>
      <c r="CW20" s="247"/>
      <c r="CX20" s="247"/>
      <c r="CY20" s="247"/>
      <c r="CZ20" s="247"/>
      <c r="DA20" s="247"/>
      <c r="DB20" s="247"/>
      <c r="DC20" s="247"/>
      <c r="DD20" s="247"/>
      <c r="DE20" s="247"/>
      <c r="DF20" s="247"/>
      <c r="DG20" s="247"/>
      <c r="DH20" s="247"/>
      <c r="DI20" s="247"/>
      <c r="DJ20" s="247"/>
      <c r="DK20" s="247"/>
      <c r="DL20" s="247"/>
      <c r="DM20" s="247"/>
      <c r="DN20" s="247"/>
      <c r="DO20" s="247"/>
      <c r="DP20" s="247"/>
      <c r="DQ20" s="247"/>
      <c r="DR20" s="247"/>
      <c r="DS20" s="247"/>
      <c r="DT20" s="247"/>
      <c r="DU20" s="247"/>
      <c r="DV20" s="247"/>
      <c r="DW20" s="247"/>
      <c r="DX20" s="247"/>
      <c r="DY20" s="247"/>
      <c r="DZ20" s="247"/>
      <c r="EA20" s="247"/>
      <c r="EB20" s="247"/>
      <c r="EC20" s="247"/>
      <c r="ED20" s="247"/>
      <c r="EE20" s="247"/>
      <c r="EF20" s="247"/>
      <c r="EG20" s="247"/>
      <c r="EH20" s="247"/>
      <c r="EI20" s="247"/>
      <c r="EJ20" s="247"/>
      <c r="EK20" s="247"/>
      <c r="EL20" s="247"/>
      <c r="EM20" s="247"/>
      <c r="EN20" s="247"/>
      <c r="EO20" s="247"/>
      <c r="EP20" s="247"/>
      <c r="EQ20" s="247"/>
      <c r="ER20" s="247"/>
      <c r="ES20" s="247"/>
      <c r="ET20" s="247"/>
      <c r="EU20" s="247"/>
      <c r="EV20" s="247"/>
      <c r="EW20" s="247"/>
      <c r="EX20" s="247"/>
      <c r="EY20" s="247"/>
      <c r="EZ20" s="247"/>
      <c r="FA20" s="247"/>
      <c r="FB20" s="247"/>
      <c r="FC20" s="247"/>
      <c r="FD20" s="247"/>
      <c r="FE20" s="247"/>
      <c r="FF20" s="247"/>
      <c r="FG20" s="247"/>
      <c r="FH20" s="247"/>
      <c r="FI20" s="247"/>
      <c r="FJ20" s="247"/>
      <c r="FK20" s="247"/>
      <c r="FL20" s="247"/>
      <c r="FM20" s="247"/>
      <c r="FN20" s="247"/>
      <c r="FO20" s="247"/>
      <c r="FP20" s="247"/>
      <c r="FQ20" s="247"/>
      <c r="FR20" s="247"/>
      <c r="FS20" s="247"/>
      <c r="FT20" s="247"/>
      <c r="FU20" s="247"/>
      <c r="FV20" s="247"/>
      <c r="FW20" s="247"/>
      <c r="FX20" s="247"/>
      <c r="FY20" s="247"/>
      <c r="FZ20" s="247"/>
      <c r="GA20" s="247"/>
      <c r="GB20" s="247"/>
      <c r="GC20" s="247"/>
      <c r="GD20" s="247"/>
      <c r="GE20" s="247"/>
      <c r="GF20" s="247"/>
      <c r="GG20" s="247"/>
      <c r="GH20" s="247"/>
      <c r="GI20" s="247"/>
      <c r="GJ20" s="247"/>
      <c r="GK20" s="247"/>
      <c r="GL20" s="247"/>
      <c r="GM20" s="247"/>
      <c r="GN20" s="247"/>
      <c r="GO20" s="247"/>
      <c r="GP20" s="247"/>
      <c r="GQ20" s="247"/>
      <c r="GR20" s="247"/>
      <c r="GS20" s="247"/>
      <c r="GT20" s="247"/>
      <c r="GU20" s="247"/>
      <c r="GV20" s="247"/>
      <c r="GW20" s="247"/>
      <c r="GX20" s="247"/>
      <c r="GY20" s="247"/>
      <c r="GZ20" s="247"/>
      <c r="HA20" s="247"/>
      <c r="HB20" s="247"/>
      <c r="HC20" s="247"/>
      <c r="HD20" s="247"/>
      <c r="HE20" s="247"/>
      <c r="HF20" s="247"/>
      <c r="HG20" s="247"/>
      <c r="HH20" s="247"/>
      <c r="HI20" s="247"/>
      <c r="HJ20" s="247"/>
      <c r="HK20" s="247"/>
      <c r="HL20" s="247"/>
      <c r="HM20" s="247"/>
      <c r="HN20" s="247"/>
    </row>
    <row r="21" spans="1:222" s="256" customFormat="1" ht="9" customHeight="1">
      <c r="A21" s="448"/>
      <c r="B21" s="454"/>
      <c r="C21" s="450"/>
      <c r="D21" s="386"/>
      <c r="E21" s="452"/>
      <c r="F21" s="255"/>
      <c r="G21" s="257"/>
      <c r="H21" s="257"/>
      <c r="I21" s="258"/>
      <c r="J21" s="255"/>
      <c r="K21" s="257"/>
      <c r="L21" s="257"/>
      <c r="M21" s="258"/>
      <c r="N21" s="255"/>
      <c r="O21" s="257"/>
      <c r="P21" s="257"/>
      <c r="Q21" s="259"/>
      <c r="R21" s="260"/>
      <c r="S21" s="257"/>
      <c r="T21" s="257"/>
      <c r="U21" s="257"/>
      <c r="V21" s="255"/>
      <c r="W21" s="257"/>
      <c r="X21" s="257"/>
      <c r="Y21" s="257"/>
      <c r="Z21" s="255"/>
      <c r="AA21" s="257"/>
      <c r="AB21" s="257"/>
      <c r="AC21" s="258"/>
      <c r="AD21" s="255"/>
      <c r="AE21" s="257"/>
      <c r="AF21" s="257"/>
      <c r="AG21" s="257"/>
      <c r="AH21" s="255"/>
      <c r="AI21" s="257"/>
      <c r="AJ21" s="257"/>
      <c r="AK21" s="259"/>
      <c r="AL21" s="255"/>
      <c r="AM21" s="257"/>
      <c r="AN21" s="257"/>
      <c r="AO21" s="257"/>
      <c r="AP21" s="255"/>
      <c r="AQ21" s="257"/>
      <c r="AR21" s="257"/>
      <c r="AS21" s="257"/>
      <c r="AT21" s="257"/>
      <c r="AU21" s="255"/>
      <c r="AV21" s="257"/>
      <c r="AW21" s="257"/>
      <c r="AX21" s="259"/>
      <c r="AY21" s="255"/>
      <c r="AZ21" s="257"/>
      <c r="BA21" s="257"/>
      <c r="BB21" s="261"/>
      <c r="BC21" s="247"/>
      <c r="BD21" s="247"/>
      <c r="BE21" s="247"/>
      <c r="BF21" s="247"/>
      <c r="BG21" s="247"/>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7"/>
      <c r="CG21" s="247"/>
      <c r="CH21" s="247"/>
      <c r="CI21" s="247"/>
      <c r="CJ21" s="247"/>
      <c r="CK21" s="247"/>
      <c r="CL21" s="247"/>
      <c r="CM21" s="247"/>
      <c r="CN21" s="247"/>
      <c r="CO21" s="247"/>
      <c r="CP21" s="247"/>
      <c r="CQ21" s="247"/>
      <c r="CR21" s="247"/>
      <c r="CS21" s="247"/>
      <c r="CT21" s="247"/>
      <c r="CU21" s="247"/>
      <c r="CV21" s="247"/>
      <c r="CW21" s="247"/>
      <c r="CX21" s="247"/>
      <c r="CY21" s="247"/>
      <c r="CZ21" s="247"/>
      <c r="DA21" s="247"/>
      <c r="DB21" s="247"/>
      <c r="DC21" s="247"/>
      <c r="DD21" s="247"/>
      <c r="DE21" s="247"/>
      <c r="DF21" s="247"/>
      <c r="DG21" s="247"/>
      <c r="DH21" s="247"/>
      <c r="DI21" s="247"/>
      <c r="DJ21" s="247"/>
      <c r="DK21" s="247"/>
      <c r="DL21" s="247"/>
      <c r="DM21" s="247"/>
      <c r="DN21" s="247"/>
      <c r="DO21" s="247"/>
      <c r="DP21" s="247"/>
      <c r="DQ21" s="247"/>
      <c r="DR21" s="247"/>
      <c r="DS21" s="247"/>
      <c r="DT21" s="247"/>
      <c r="DU21" s="247"/>
      <c r="DV21" s="247"/>
      <c r="DW21" s="247"/>
      <c r="DX21" s="247"/>
      <c r="DY21" s="247"/>
      <c r="DZ21" s="247"/>
      <c r="EA21" s="247"/>
      <c r="EB21" s="247"/>
      <c r="EC21" s="247"/>
      <c r="ED21" s="247"/>
      <c r="EE21" s="247"/>
      <c r="EF21" s="247"/>
      <c r="EG21" s="247"/>
      <c r="EH21" s="247"/>
      <c r="EI21" s="247"/>
      <c r="EJ21" s="247"/>
      <c r="EK21" s="247"/>
      <c r="EL21" s="247"/>
      <c r="EM21" s="247"/>
      <c r="EN21" s="247"/>
      <c r="EO21" s="247"/>
      <c r="EP21" s="247"/>
      <c r="EQ21" s="247"/>
      <c r="ER21" s="247"/>
      <c r="ES21" s="247"/>
      <c r="ET21" s="247"/>
      <c r="EU21" s="247"/>
      <c r="EV21" s="247"/>
      <c r="EW21" s="247"/>
      <c r="EX21" s="247"/>
      <c r="EY21" s="247"/>
      <c r="EZ21" s="247"/>
      <c r="FA21" s="247"/>
      <c r="FB21" s="247"/>
      <c r="FC21" s="247"/>
      <c r="FD21" s="247"/>
      <c r="FE21" s="247"/>
      <c r="FF21" s="247"/>
      <c r="FG21" s="247"/>
      <c r="FH21" s="247"/>
      <c r="FI21" s="247"/>
      <c r="FJ21" s="247"/>
      <c r="FK21" s="247"/>
      <c r="FL21" s="247"/>
      <c r="FM21" s="247"/>
      <c r="FN21" s="247"/>
      <c r="FO21" s="247"/>
      <c r="FP21" s="247"/>
      <c r="FQ21" s="247"/>
      <c r="FR21" s="247"/>
      <c r="FS21" s="247"/>
      <c r="FT21" s="247"/>
      <c r="FU21" s="247"/>
      <c r="FV21" s="247"/>
      <c r="FW21" s="247"/>
      <c r="FX21" s="247"/>
      <c r="FY21" s="247"/>
      <c r="FZ21" s="247"/>
      <c r="GA21" s="247"/>
      <c r="GB21" s="247"/>
      <c r="GC21" s="247"/>
      <c r="GD21" s="247"/>
      <c r="GE21" s="247"/>
      <c r="GF21" s="247"/>
      <c r="GG21" s="247"/>
      <c r="GH21" s="247"/>
      <c r="GI21" s="247"/>
      <c r="GJ21" s="247"/>
      <c r="GK21" s="247"/>
      <c r="GL21" s="247"/>
      <c r="GM21" s="247"/>
      <c r="GN21" s="247"/>
      <c r="GO21" s="247"/>
      <c r="GP21" s="247"/>
      <c r="GQ21" s="247"/>
      <c r="GR21" s="247"/>
      <c r="GS21" s="247"/>
      <c r="GT21" s="247"/>
      <c r="GU21" s="247"/>
      <c r="GV21" s="247"/>
      <c r="GW21" s="247"/>
      <c r="GX21" s="247"/>
      <c r="GY21" s="247"/>
      <c r="GZ21" s="247"/>
      <c r="HA21" s="247"/>
      <c r="HB21" s="247"/>
      <c r="HC21" s="247"/>
      <c r="HD21" s="247"/>
      <c r="HE21" s="247"/>
      <c r="HF21" s="247"/>
      <c r="HG21" s="247"/>
      <c r="HH21" s="247"/>
      <c r="HI21" s="247"/>
      <c r="HJ21" s="247"/>
      <c r="HK21" s="247"/>
      <c r="HL21" s="247"/>
      <c r="HM21" s="247"/>
      <c r="HN21" s="247"/>
    </row>
    <row r="22" spans="1:222" s="256" customFormat="1" ht="9" customHeight="1">
      <c r="A22" s="448"/>
      <c r="B22" s="454"/>
      <c r="C22" s="450"/>
      <c r="D22" s="386"/>
      <c r="E22" s="452"/>
      <c r="F22" s="262"/>
      <c r="G22" s="263"/>
      <c r="H22" s="263"/>
      <c r="I22" s="264"/>
      <c r="J22" s="262"/>
      <c r="K22" s="263"/>
      <c r="L22" s="263"/>
      <c r="M22" s="264"/>
      <c r="N22" s="262"/>
      <c r="O22" s="263"/>
      <c r="P22" s="263"/>
      <c r="Q22" s="265"/>
      <c r="R22" s="266"/>
      <c r="S22" s="263"/>
      <c r="T22" s="263"/>
      <c r="U22" s="263"/>
      <c r="V22" s="262"/>
      <c r="W22" s="263"/>
      <c r="X22" s="263"/>
      <c r="Y22" s="263"/>
      <c r="Z22" s="262"/>
      <c r="AA22" s="263"/>
      <c r="AB22" s="263"/>
      <c r="AC22" s="264"/>
      <c r="AD22" s="262"/>
      <c r="AE22" s="263"/>
      <c r="AF22" s="263"/>
      <c r="AG22" s="263"/>
      <c r="AH22" s="262"/>
      <c r="AI22" s="263"/>
      <c r="AJ22" s="263"/>
      <c r="AK22" s="265"/>
      <c r="AL22" s="262"/>
      <c r="AM22" s="263"/>
      <c r="AN22" s="263"/>
      <c r="AO22" s="263"/>
      <c r="AP22" s="262"/>
      <c r="AQ22" s="263"/>
      <c r="AR22" s="263"/>
      <c r="AS22" s="263"/>
      <c r="AT22" s="263"/>
      <c r="AU22" s="262"/>
      <c r="AV22" s="263"/>
      <c r="AW22" s="263"/>
      <c r="AX22" s="265"/>
      <c r="AY22" s="262"/>
      <c r="AZ22" s="263"/>
      <c r="BA22" s="263"/>
      <c r="BB22" s="267"/>
      <c r="BC22" s="247"/>
      <c r="BD22" s="247"/>
      <c r="BE22" s="247"/>
      <c r="BF22" s="247"/>
      <c r="BG22" s="247"/>
      <c r="BH22" s="247"/>
      <c r="BI22" s="247"/>
      <c r="BJ22" s="247"/>
      <c r="BK22" s="247"/>
      <c r="BL22" s="247"/>
      <c r="BM22" s="247"/>
      <c r="BN22" s="247"/>
      <c r="BO22" s="247"/>
      <c r="BP22" s="247"/>
      <c r="BQ22" s="247"/>
      <c r="BR22" s="247"/>
      <c r="BS22" s="247"/>
      <c r="BT22" s="247"/>
      <c r="BU22" s="247"/>
      <c r="BV22" s="247"/>
      <c r="BW22" s="247"/>
      <c r="BX22" s="247"/>
      <c r="BY22" s="247"/>
      <c r="BZ22" s="247"/>
      <c r="CA22" s="247"/>
      <c r="CB22" s="247"/>
      <c r="CC22" s="247"/>
      <c r="CD22" s="247"/>
      <c r="CE22" s="247"/>
      <c r="CF22" s="247"/>
      <c r="CG22" s="247"/>
      <c r="CH22" s="247"/>
      <c r="CI22" s="247"/>
      <c r="CJ22" s="247"/>
      <c r="CK22" s="247"/>
      <c r="CL22" s="247"/>
      <c r="CM22" s="247"/>
      <c r="CN22" s="247"/>
      <c r="CO22" s="247"/>
      <c r="CP22" s="247"/>
      <c r="CQ22" s="247"/>
      <c r="CR22" s="247"/>
      <c r="CS22" s="247"/>
      <c r="CT22" s="247"/>
      <c r="CU22" s="247"/>
      <c r="CV22" s="247"/>
      <c r="CW22" s="247"/>
      <c r="CX22" s="247"/>
      <c r="CY22" s="247"/>
      <c r="CZ22" s="247"/>
      <c r="DA22" s="247"/>
      <c r="DB22" s="247"/>
      <c r="DC22" s="247"/>
      <c r="DD22" s="247"/>
      <c r="DE22" s="247"/>
      <c r="DF22" s="247"/>
      <c r="DG22" s="247"/>
      <c r="DH22" s="247"/>
      <c r="DI22" s="247"/>
      <c r="DJ22" s="247"/>
      <c r="DK22" s="247"/>
      <c r="DL22" s="247"/>
      <c r="DM22" s="247"/>
      <c r="DN22" s="247"/>
      <c r="DO22" s="247"/>
      <c r="DP22" s="247"/>
      <c r="DQ22" s="247"/>
      <c r="DR22" s="247"/>
      <c r="DS22" s="247"/>
      <c r="DT22" s="247"/>
      <c r="DU22" s="247"/>
      <c r="DV22" s="247"/>
      <c r="DW22" s="247"/>
      <c r="DX22" s="247"/>
      <c r="DY22" s="247"/>
      <c r="DZ22" s="247"/>
      <c r="EA22" s="247"/>
      <c r="EB22" s="247"/>
      <c r="EC22" s="247"/>
      <c r="ED22" s="247"/>
      <c r="EE22" s="247"/>
      <c r="EF22" s="247"/>
      <c r="EG22" s="247"/>
      <c r="EH22" s="247"/>
      <c r="EI22" s="247"/>
      <c r="EJ22" s="247"/>
      <c r="EK22" s="247"/>
      <c r="EL22" s="247"/>
      <c r="EM22" s="247"/>
      <c r="EN22" s="247"/>
      <c r="EO22" s="247"/>
      <c r="EP22" s="247"/>
      <c r="EQ22" s="247"/>
      <c r="ER22" s="247"/>
      <c r="ES22" s="247"/>
      <c r="ET22" s="247"/>
      <c r="EU22" s="247"/>
      <c r="EV22" s="247"/>
      <c r="EW22" s="247"/>
      <c r="EX22" s="247"/>
      <c r="EY22" s="247"/>
      <c r="EZ22" s="247"/>
      <c r="FA22" s="247"/>
      <c r="FB22" s="247"/>
      <c r="FC22" s="247"/>
      <c r="FD22" s="247"/>
      <c r="FE22" s="247"/>
      <c r="FF22" s="247"/>
      <c r="FG22" s="247"/>
      <c r="FH22" s="247"/>
      <c r="FI22" s="247"/>
      <c r="FJ22" s="247"/>
      <c r="FK22" s="247"/>
      <c r="FL22" s="247"/>
      <c r="FM22" s="247"/>
      <c r="FN22" s="247"/>
      <c r="FO22" s="247"/>
      <c r="FP22" s="247"/>
      <c r="FQ22" s="247"/>
      <c r="FR22" s="247"/>
      <c r="FS22" s="247"/>
      <c r="FT22" s="247"/>
      <c r="FU22" s="247"/>
      <c r="FV22" s="247"/>
      <c r="FW22" s="247"/>
      <c r="FX22" s="247"/>
      <c r="FY22" s="247"/>
      <c r="FZ22" s="247"/>
      <c r="GA22" s="247"/>
      <c r="GB22" s="247"/>
      <c r="GC22" s="247"/>
      <c r="GD22" s="247"/>
      <c r="GE22" s="247"/>
      <c r="GF22" s="247"/>
      <c r="GG22" s="247"/>
      <c r="GH22" s="247"/>
      <c r="GI22" s="247"/>
      <c r="GJ22" s="247"/>
      <c r="GK22" s="247"/>
      <c r="GL22" s="247"/>
      <c r="GM22" s="247"/>
      <c r="GN22" s="247"/>
      <c r="GO22" s="247"/>
      <c r="GP22" s="247"/>
      <c r="GQ22" s="247"/>
      <c r="GR22" s="247"/>
      <c r="GS22" s="247"/>
      <c r="GT22" s="247"/>
      <c r="GU22" s="247"/>
      <c r="GV22" s="247"/>
      <c r="GW22" s="247"/>
      <c r="GX22" s="247"/>
      <c r="GY22" s="247"/>
      <c r="GZ22" s="247"/>
      <c r="HA22" s="247"/>
      <c r="HB22" s="247"/>
      <c r="HC22" s="247"/>
      <c r="HD22" s="247"/>
      <c r="HE22" s="247"/>
      <c r="HF22" s="247"/>
      <c r="HG22" s="247"/>
      <c r="HH22" s="247"/>
      <c r="HI22" s="247"/>
      <c r="HJ22" s="247"/>
      <c r="HK22" s="247"/>
      <c r="HL22" s="247"/>
      <c r="HM22" s="247"/>
      <c r="HN22" s="247"/>
    </row>
    <row r="23" spans="1:222" s="256" customFormat="1" ht="19.399999999999999" customHeight="1">
      <c r="A23" s="451"/>
      <c r="B23" s="408" t="s">
        <v>267</v>
      </c>
      <c r="C23" s="409"/>
      <c r="D23" s="409"/>
      <c r="E23" s="410"/>
      <c r="F23" s="268"/>
      <c r="G23" s="269"/>
      <c r="H23" s="269"/>
      <c r="I23" s="270"/>
      <c r="J23" s="268"/>
      <c r="K23" s="269"/>
      <c r="L23" s="269"/>
      <c r="M23" s="270"/>
      <c r="N23" s="268"/>
      <c r="O23" s="269"/>
      <c r="P23" s="269"/>
      <c r="Q23" s="271"/>
      <c r="R23" s="272"/>
      <c r="S23" s="269"/>
      <c r="T23" s="269"/>
      <c r="U23" s="269"/>
      <c r="V23" s="268"/>
      <c r="W23" s="269"/>
      <c r="X23" s="269"/>
      <c r="Y23" s="271"/>
      <c r="Z23" s="268"/>
      <c r="AA23" s="269"/>
      <c r="AB23" s="269"/>
      <c r="AC23" s="270"/>
      <c r="AD23" s="268"/>
      <c r="AE23" s="269"/>
      <c r="AF23" s="269"/>
      <c r="AG23" s="269"/>
      <c r="AH23" s="268"/>
      <c r="AI23" s="269"/>
      <c r="AJ23" s="269"/>
      <c r="AK23" s="271"/>
      <c r="AL23" s="268"/>
      <c r="AM23" s="269"/>
      <c r="AN23" s="269"/>
      <c r="AO23" s="269"/>
      <c r="AP23" s="268"/>
      <c r="AQ23" s="269"/>
      <c r="AR23" s="269"/>
      <c r="AS23" s="269"/>
      <c r="AT23" s="269"/>
      <c r="AU23" s="268"/>
      <c r="AV23" s="269"/>
      <c r="AW23" s="269"/>
      <c r="AX23" s="271"/>
      <c r="AY23" s="268"/>
      <c r="AZ23" s="269"/>
      <c r="BA23" s="269"/>
      <c r="BB23" s="273"/>
      <c r="BC23" s="247"/>
      <c r="BD23" s="247"/>
      <c r="BE23" s="247"/>
      <c r="BF23" s="247"/>
      <c r="BG23" s="247"/>
      <c r="BH23" s="247"/>
      <c r="BI23" s="247"/>
      <c r="BJ23" s="247"/>
      <c r="BK23" s="247"/>
      <c r="BL23" s="247"/>
      <c r="BM23" s="247"/>
      <c r="BN23" s="247"/>
      <c r="BO23" s="247"/>
      <c r="BP23" s="247"/>
      <c r="BQ23" s="247"/>
      <c r="BR23" s="247"/>
      <c r="BS23" s="247"/>
      <c r="BT23" s="247"/>
      <c r="BU23" s="247"/>
      <c r="BV23" s="247"/>
      <c r="BW23" s="247"/>
      <c r="BX23" s="247"/>
      <c r="BY23" s="247"/>
      <c r="BZ23" s="247"/>
      <c r="CA23" s="247"/>
      <c r="CB23" s="247"/>
      <c r="CC23" s="247"/>
      <c r="CD23" s="247"/>
      <c r="CE23" s="247"/>
      <c r="CF23" s="247"/>
      <c r="CG23" s="247"/>
      <c r="CH23" s="247"/>
      <c r="CI23" s="247"/>
      <c r="CJ23" s="247"/>
      <c r="CK23" s="247"/>
      <c r="CL23" s="247"/>
      <c r="CM23" s="247"/>
      <c r="CN23" s="247"/>
      <c r="CO23" s="247"/>
      <c r="CP23" s="247"/>
      <c r="CQ23" s="247"/>
      <c r="CR23" s="247"/>
      <c r="CS23" s="247"/>
      <c r="CT23" s="247"/>
      <c r="CU23" s="247"/>
      <c r="CV23" s="247"/>
      <c r="CW23" s="247"/>
      <c r="CX23" s="247"/>
      <c r="CY23" s="247"/>
      <c r="CZ23" s="247"/>
      <c r="DA23" s="247"/>
      <c r="DB23" s="247"/>
      <c r="DC23" s="247"/>
      <c r="DD23" s="247"/>
      <c r="DE23" s="247"/>
      <c r="DF23" s="247"/>
      <c r="DG23" s="247"/>
      <c r="DH23" s="247"/>
      <c r="DI23" s="247"/>
      <c r="DJ23" s="247"/>
      <c r="DK23" s="247"/>
      <c r="DL23" s="247"/>
      <c r="DM23" s="247"/>
      <c r="DN23" s="247"/>
      <c r="DO23" s="247"/>
      <c r="DP23" s="247"/>
      <c r="DQ23" s="247"/>
      <c r="DR23" s="247"/>
      <c r="DS23" s="247"/>
      <c r="DT23" s="247"/>
      <c r="DU23" s="247"/>
      <c r="DV23" s="247"/>
      <c r="DW23" s="247"/>
      <c r="DX23" s="247"/>
      <c r="DY23" s="247"/>
      <c r="DZ23" s="247"/>
      <c r="EA23" s="247"/>
      <c r="EB23" s="247"/>
      <c r="EC23" s="247"/>
      <c r="ED23" s="247"/>
      <c r="EE23" s="247"/>
      <c r="EF23" s="247"/>
      <c r="EG23" s="247"/>
      <c r="EH23" s="247"/>
      <c r="EI23" s="247"/>
      <c r="EJ23" s="247"/>
      <c r="EK23" s="247"/>
      <c r="EL23" s="247"/>
      <c r="EM23" s="247"/>
      <c r="EN23" s="247"/>
      <c r="EO23" s="247"/>
      <c r="EP23" s="247"/>
      <c r="EQ23" s="247"/>
      <c r="ER23" s="247"/>
      <c r="ES23" s="247"/>
      <c r="ET23" s="247"/>
      <c r="EU23" s="247"/>
      <c r="EV23" s="247"/>
      <c r="EW23" s="247"/>
      <c r="EX23" s="247"/>
      <c r="EY23" s="247"/>
      <c r="EZ23" s="247"/>
      <c r="FA23" s="247"/>
      <c r="FB23" s="247"/>
      <c r="FC23" s="247"/>
      <c r="FD23" s="247"/>
      <c r="FE23" s="247"/>
      <c r="FF23" s="247"/>
      <c r="FG23" s="247"/>
      <c r="FH23" s="247"/>
      <c r="FI23" s="247"/>
      <c r="FJ23" s="247"/>
      <c r="FK23" s="247"/>
      <c r="FL23" s="247"/>
      <c r="FM23" s="247"/>
      <c r="FN23" s="247"/>
      <c r="FO23" s="247"/>
      <c r="FP23" s="247"/>
      <c r="FQ23" s="247"/>
      <c r="FR23" s="247"/>
      <c r="FS23" s="247"/>
      <c r="FT23" s="247"/>
      <c r="FU23" s="247"/>
      <c r="FV23" s="247"/>
      <c r="FW23" s="247"/>
      <c r="FX23" s="247"/>
      <c r="FY23" s="247"/>
      <c r="FZ23" s="247"/>
      <c r="GA23" s="247"/>
      <c r="GB23" s="247"/>
      <c r="GC23" s="247"/>
      <c r="GD23" s="247"/>
      <c r="GE23" s="247"/>
      <c r="GF23" s="247"/>
      <c r="GG23" s="247"/>
      <c r="GH23" s="247"/>
      <c r="GI23" s="247"/>
      <c r="GJ23" s="247"/>
      <c r="GK23" s="247"/>
      <c r="GL23" s="247"/>
      <c r="GM23" s="247"/>
      <c r="GN23" s="247"/>
      <c r="GO23" s="247"/>
      <c r="GP23" s="247"/>
      <c r="GQ23" s="247"/>
      <c r="GR23" s="247"/>
      <c r="GS23" s="247"/>
      <c r="GT23" s="247"/>
      <c r="GU23" s="247"/>
      <c r="GV23" s="247"/>
      <c r="GW23" s="247"/>
      <c r="GX23" s="247"/>
      <c r="GY23" s="247"/>
      <c r="GZ23" s="247"/>
      <c r="HA23" s="247"/>
      <c r="HB23" s="247"/>
      <c r="HC23" s="247"/>
      <c r="HD23" s="247"/>
      <c r="HE23" s="247"/>
      <c r="HF23" s="247"/>
      <c r="HG23" s="247"/>
      <c r="HH23" s="247"/>
      <c r="HI23" s="247"/>
      <c r="HJ23" s="247"/>
      <c r="HK23" s="247"/>
      <c r="HL23" s="247"/>
      <c r="HM23" s="247"/>
      <c r="HN23" s="247"/>
    </row>
    <row r="24" spans="1:222" s="256" customFormat="1" ht="19.399999999999999" customHeight="1">
      <c r="A24" s="451"/>
      <c r="B24" s="411"/>
      <c r="C24" s="412"/>
      <c r="D24" s="412"/>
      <c r="E24" s="413"/>
      <c r="F24" s="249"/>
      <c r="G24" s="250"/>
      <c r="H24" s="250"/>
      <c r="I24" s="251"/>
      <c r="J24" s="249"/>
      <c r="K24" s="250"/>
      <c r="L24" s="250"/>
      <c r="M24" s="251"/>
      <c r="N24" s="249"/>
      <c r="O24" s="250"/>
      <c r="P24" s="250"/>
      <c r="Q24" s="252"/>
      <c r="R24" s="253"/>
      <c r="S24" s="250"/>
      <c r="T24" s="250"/>
      <c r="U24" s="250"/>
      <c r="V24" s="249"/>
      <c r="W24" s="250"/>
      <c r="X24" s="250"/>
      <c r="Y24" s="252"/>
      <c r="Z24" s="249"/>
      <c r="AA24" s="250"/>
      <c r="AB24" s="250"/>
      <c r="AC24" s="251"/>
      <c r="AD24" s="249"/>
      <c r="AE24" s="250"/>
      <c r="AF24" s="250"/>
      <c r="AG24" s="250"/>
      <c r="AH24" s="249"/>
      <c r="AI24" s="250"/>
      <c r="AJ24" s="250"/>
      <c r="AK24" s="252"/>
      <c r="AL24" s="249"/>
      <c r="AM24" s="250"/>
      <c r="AN24" s="250"/>
      <c r="AO24" s="250"/>
      <c r="AP24" s="249"/>
      <c r="AQ24" s="250"/>
      <c r="AR24" s="250"/>
      <c r="AS24" s="250"/>
      <c r="AT24" s="250"/>
      <c r="AU24" s="249"/>
      <c r="AV24" s="250"/>
      <c r="AW24" s="250"/>
      <c r="AX24" s="252"/>
      <c r="AY24" s="249"/>
      <c r="AZ24" s="250"/>
      <c r="BA24" s="250"/>
      <c r="BB24" s="254"/>
      <c r="BC24" s="247"/>
      <c r="BD24" s="247"/>
      <c r="BE24" s="247"/>
      <c r="BF24" s="247"/>
      <c r="BG24" s="247"/>
      <c r="BH24" s="247"/>
      <c r="BI24" s="247"/>
      <c r="BJ24" s="247"/>
      <c r="BK24" s="247"/>
      <c r="BL24" s="247"/>
      <c r="BM24" s="247"/>
      <c r="BN24" s="247"/>
      <c r="BO24" s="247"/>
      <c r="BP24" s="247"/>
      <c r="BQ24" s="247"/>
      <c r="BR24" s="247"/>
      <c r="BS24" s="247"/>
      <c r="BT24" s="247"/>
      <c r="BU24" s="247"/>
      <c r="BV24" s="247"/>
      <c r="BW24" s="247"/>
      <c r="BX24" s="247"/>
      <c r="BY24" s="247"/>
      <c r="BZ24" s="247"/>
      <c r="CA24" s="247"/>
      <c r="CB24" s="247"/>
      <c r="CC24" s="247"/>
      <c r="CD24" s="247"/>
      <c r="CE24" s="247"/>
      <c r="CF24" s="247"/>
      <c r="CG24" s="247"/>
      <c r="CH24" s="247"/>
      <c r="CI24" s="247"/>
      <c r="CJ24" s="247"/>
      <c r="CK24" s="247"/>
      <c r="CL24" s="247"/>
      <c r="CM24" s="247"/>
      <c r="CN24" s="247"/>
      <c r="CO24" s="247"/>
      <c r="CP24" s="247"/>
      <c r="CQ24" s="247"/>
      <c r="CR24" s="247"/>
      <c r="CS24" s="247"/>
      <c r="CT24" s="247"/>
      <c r="CU24" s="247"/>
      <c r="CV24" s="247"/>
      <c r="CW24" s="247"/>
      <c r="CX24" s="247"/>
      <c r="CY24" s="247"/>
      <c r="CZ24" s="247"/>
      <c r="DA24" s="247"/>
      <c r="DB24" s="247"/>
      <c r="DC24" s="247"/>
      <c r="DD24" s="247"/>
      <c r="DE24" s="247"/>
      <c r="DF24" s="247"/>
      <c r="DG24" s="247"/>
      <c r="DH24" s="247"/>
      <c r="DI24" s="247"/>
      <c r="DJ24" s="247"/>
      <c r="DK24" s="247"/>
      <c r="DL24" s="247"/>
      <c r="DM24" s="247"/>
      <c r="DN24" s="247"/>
      <c r="DO24" s="247"/>
      <c r="DP24" s="247"/>
      <c r="DQ24" s="247"/>
      <c r="DR24" s="247"/>
      <c r="DS24" s="247"/>
      <c r="DT24" s="247"/>
      <c r="DU24" s="247"/>
      <c r="DV24" s="247"/>
      <c r="DW24" s="247"/>
      <c r="DX24" s="247"/>
      <c r="DY24" s="247"/>
      <c r="DZ24" s="247"/>
      <c r="EA24" s="247"/>
      <c r="EB24" s="247"/>
      <c r="EC24" s="247"/>
      <c r="ED24" s="247"/>
      <c r="EE24" s="247"/>
      <c r="EF24" s="247"/>
      <c r="EG24" s="247"/>
      <c r="EH24" s="247"/>
      <c r="EI24" s="247"/>
      <c r="EJ24" s="247"/>
      <c r="EK24" s="247"/>
      <c r="EL24" s="247"/>
      <c r="EM24" s="247"/>
      <c r="EN24" s="247"/>
      <c r="EO24" s="247"/>
      <c r="EP24" s="247"/>
      <c r="EQ24" s="247"/>
      <c r="ER24" s="247"/>
      <c r="ES24" s="247"/>
      <c r="ET24" s="247"/>
      <c r="EU24" s="247"/>
      <c r="EV24" s="247"/>
      <c r="EW24" s="247"/>
      <c r="EX24" s="247"/>
      <c r="EY24" s="247"/>
      <c r="EZ24" s="247"/>
      <c r="FA24" s="247"/>
      <c r="FB24" s="247"/>
      <c r="FC24" s="247"/>
      <c r="FD24" s="247"/>
      <c r="FE24" s="247"/>
      <c r="FF24" s="247"/>
      <c r="FG24" s="247"/>
      <c r="FH24" s="247"/>
      <c r="FI24" s="247"/>
      <c r="FJ24" s="247"/>
      <c r="FK24" s="247"/>
      <c r="FL24" s="247"/>
      <c r="FM24" s="247"/>
      <c r="FN24" s="247"/>
      <c r="FO24" s="247"/>
      <c r="FP24" s="247"/>
      <c r="FQ24" s="247"/>
      <c r="FR24" s="247"/>
      <c r="FS24" s="247"/>
      <c r="FT24" s="247"/>
      <c r="FU24" s="247"/>
      <c r="FV24" s="247"/>
      <c r="FW24" s="247"/>
      <c r="FX24" s="247"/>
      <c r="FY24" s="247"/>
      <c r="FZ24" s="247"/>
      <c r="GA24" s="247"/>
      <c r="GB24" s="247"/>
      <c r="GC24" s="247"/>
      <c r="GD24" s="247"/>
      <c r="GE24" s="247"/>
      <c r="GF24" s="247"/>
      <c r="GG24" s="247"/>
      <c r="GH24" s="247"/>
      <c r="GI24" s="247"/>
      <c r="GJ24" s="247"/>
      <c r="GK24" s="247"/>
      <c r="GL24" s="247"/>
      <c r="GM24" s="247"/>
      <c r="GN24" s="247"/>
      <c r="GO24" s="247"/>
      <c r="GP24" s="247"/>
      <c r="GQ24" s="247"/>
      <c r="GR24" s="247"/>
      <c r="GS24" s="247"/>
      <c r="GT24" s="247"/>
      <c r="GU24" s="247"/>
      <c r="GV24" s="247"/>
      <c r="GW24" s="247"/>
      <c r="GX24" s="247"/>
      <c r="GY24" s="247"/>
      <c r="GZ24" s="247"/>
      <c r="HA24" s="247"/>
      <c r="HB24" s="247"/>
      <c r="HC24" s="247"/>
      <c r="HD24" s="247"/>
      <c r="HE24" s="247"/>
      <c r="HF24" s="247"/>
      <c r="HG24" s="247"/>
      <c r="HH24" s="247"/>
      <c r="HI24" s="247"/>
      <c r="HJ24" s="247"/>
      <c r="HK24" s="247"/>
      <c r="HL24" s="247"/>
      <c r="HM24" s="247"/>
      <c r="HN24" s="247"/>
    </row>
    <row r="25" spans="1:222" s="256" customFormat="1" ht="17" customHeight="1">
      <c r="A25" s="451">
        <v>3</v>
      </c>
      <c r="B25" s="418"/>
      <c r="C25" s="450"/>
      <c r="D25" s="386"/>
      <c r="E25" s="452"/>
      <c r="F25" s="255"/>
      <c r="G25" s="257"/>
      <c r="H25" s="257"/>
      <c r="I25" s="258"/>
      <c r="J25" s="255"/>
      <c r="K25" s="257"/>
      <c r="L25" s="257"/>
      <c r="M25" s="258"/>
      <c r="N25" s="255"/>
      <c r="O25" s="257"/>
      <c r="P25" s="257"/>
      <c r="Q25" s="259"/>
      <c r="R25" s="260"/>
      <c r="S25" s="257"/>
      <c r="T25" s="257"/>
      <c r="U25" s="257"/>
      <c r="V25" s="255"/>
      <c r="W25" s="257"/>
      <c r="X25" s="257"/>
      <c r="Y25" s="257"/>
      <c r="Z25" s="255"/>
      <c r="AA25" s="257"/>
      <c r="AB25" s="257"/>
      <c r="AC25" s="258"/>
      <c r="AD25" s="255"/>
      <c r="AE25" s="257"/>
      <c r="AF25" s="257"/>
      <c r="AG25" s="257"/>
      <c r="AH25" s="255"/>
      <c r="AI25" s="257"/>
      <c r="AJ25" s="257"/>
      <c r="AK25" s="259"/>
      <c r="AL25" s="255"/>
      <c r="AM25" s="257"/>
      <c r="AN25" s="257"/>
      <c r="AO25" s="259"/>
      <c r="AP25" s="255"/>
      <c r="AQ25" s="257"/>
      <c r="AR25" s="257"/>
      <c r="AS25" s="258"/>
      <c r="AT25" s="259"/>
      <c r="AU25" s="255"/>
      <c r="AV25" s="257"/>
      <c r="AW25" s="257"/>
      <c r="AX25" s="259"/>
      <c r="AY25" s="255"/>
      <c r="AZ25" s="257"/>
      <c r="BA25" s="257"/>
      <c r="BB25" s="259"/>
      <c r="BC25" s="247"/>
      <c r="BD25" s="247"/>
      <c r="BE25" s="247"/>
      <c r="BF25" s="247"/>
      <c r="BG25" s="247"/>
      <c r="BH25" s="247"/>
      <c r="BI25" s="247"/>
      <c r="BJ25" s="247"/>
      <c r="BK25" s="247"/>
      <c r="BL25" s="247"/>
      <c r="BM25" s="247"/>
      <c r="BN25" s="247"/>
      <c r="BO25" s="247"/>
      <c r="BP25" s="247"/>
      <c r="BQ25" s="247"/>
      <c r="BR25" s="247"/>
      <c r="BS25" s="247"/>
      <c r="BT25" s="247"/>
      <c r="BU25" s="247"/>
      <c r="BV25" s="247"/>
      <c r="BW25" s="247"/>
      <c r="BX25" s="247"/>
      <c r="BY25" s="247"/>
      <c r="BZ25" s="247"/>
      <c r="CA25" s="247"/>
      <c r="CB25" s="247"/>
      <c r="CC25" s="247"/>
      <c r="CD25" s="247"/>
      <c r="CE25" s="247"/>
      <c r="CF25" s="247"/>
      <c r="CG25" s="247"/>
      <c r="CH25" s="247"/>
      <c r="CI25" s="247"/>
      <c r="CJ25" s="247"/>
      <c r="CK25" s="247"/>
      <c r="CL25" s="247"/>
      <c r="CM25" s="247"/>
      <c r="CN25" s="247"/>
      <c r="CO25" s="247"/>
      <c r="CP25" s="247"/>
      <c r="CQ25" s="247"/>
      <c r="CR25" s="247"/>
      <c r="CS25" s="247"/>
      <c r="CT25" s="247"/>
      <c r="CU25" s="247"/>
      <c r="CV25" s="247"/>
      <c r="CW25" s="247"/>
      <c r="CX25" s="247"/>
      <c r="CY25" s="247"/>
      <c r="CZ25" s="247"/>
      <c r="DA25" s="247"/>
      <c r="DB25" s="247"/>
      <c r="DC25" s="247"/>
      <c r="DD25" s="247"/>
      <c r="DE25" s="247"/>
      <c r="DF25" s="247"/>
      <c r="DG25" s="247"/>
      <c r="DH25" s="247"/>
      <c r="DI25" s="247"/>
      <c r="DJ25" s="247"/>
      <c r="DK25" s="247"/>
      <c r="DL25" s="247"/>
      <c r="DM25" s="247"/>
      <c r="DN25" s="247"/>
      <c r="DO25" s="247"/>
      <c r="DP25" s="247"/>
      <c r="DQ25" s="247"/>
      <c r="DR25" s="247"/>
      <c r="DS25" s="247"/>
      <c r="DT25" s="247"/>
      <c r="DU25" s="247"/>
      <c r="DV25" s="247"/>
      <c r="DW25" s="247"/>
      <c r="DX25" s="247"/>
      <c r="DY25" s="247"/>
      <c r="DZ25" s="247"/>
      <c r="EA25" s="247"/>
      <c r="EB25" s="247"/>
      <c r="EC25" s="247"/>
      <c r="ED25" s="247"/>
      <c r="EE25" s="247"/>
      <c r="EF25" s="247"/>
      <c r="EG25" s="247"/>
      <c r="EH25" s="247"/>
      <c r="EI25" s="247"/>
      <c r="EJ25" s="247"/>
      <c r="EK25" s="247"/>
      <c r="EL25" s="247"/>
      <c r="EM25" s="247"/>
      <c r="EN25" s="247"/>
      <c r="EO25" s="247"/>
      <c r="EP25" s="247"/>
      <c r="EQ25" s="247"/>
      <c r="ER25" s="247"/>
      <c r="ES25" s="247"/>
      <c r="ET25" s="247"/>
      <c r="EU25" s="247"/>
      <c r="EV25" s="247"/>
      <c r="EW25" s="247"/>
      <c r="EX25" s="247"/>
      <c r="EY25" s="247"/>
      <c r="EZ25" s="247"/>
      <c r="FA25" s="247"/>
      <c r="FB25" s="247"/>
      <c r="FC25" s="247"/>
      <c r="FD25" s="247"/>
      <c r="FE25" s="247"/>
      <c r="FF25" s="247"/>
      <c r="FG25" s="247"/>
      <c r="FH25" s="247"/>
      <c r="FI25" s="247"/>
      <c r="FJ25" s="247"/>
      <c r="FK25" s="247"/>
      <c r="FL25" s="247"/>
      <c r="FM25" s="247"/>
      <c r="FN25" s="247"/>
      <c r="FO25" s="247"/>
      <c r="FP25" s="247"/>
      <c r="FQ25" s="247"/>
      <c r="FR25" s="247"/>
      <c r="FS25" s="247"/>
      <c r="FT25" s="247"/>
      <c r="FU25" s="247"/>
      <c r="FV25" s="247"/>
      <c r="FW25" s="247"/>
      <c r="FX25" s="247"/>
      <c r="FY25" s="247"/>
      <c r="FZ25" s="247"/>
      <c r="GA25" s="247"/>
      <c r="GB25" s="247"/>
      <c r="GC25" s="247"/>
      <c r="GD25" s="247"/>
      <c r="GE25" s="247"/>
      <c r="GF25" s="247"/>
      <c r="GG25" s="247"/>
      <c r="GH25" s="247"/>
      <c r="GI25" s="247"/>
      <c r="GJ25" s="247"/>
      <c r="GK25" s="247"/>
      <c r="GL25" s="247"/>
      <c r="GM25" s="247"/>
      <c r="GN25" s="247"/>
      <c r="GO25" s="247"/>
      <c r="GP25" s="247"/>
      <c r="GQ25" s="247"/>
      <c r="GR25" s="247"/>
      <c r="GS25" s="247"/>
      <c r="GT25" s="247"/>
      <c r="GU25" s="247"/>
      <c r="GV25" s="247"/>
      <c r="GW25" s="247"/>
      <c r="GX25" s="247"/>
      <c r="GY25" s="247"/>
      <c r="GZ25" s="247"/>
      <c r="HA25" s="247"/>
      <c r="HB25" s="247"/>
      <c r="HC25" s="247"/>
      <c r="HD25" s="247"/>
      <c r="HE25" s="247"/>
      <c r="HF25" s="247"/>
      <c r="HG25" s="247"/>
      <c r="HH25" s="247"/>
      <c r="HI25" s="247"/>
      <c r="HJ25" s="247"/>
      <c r="HK25" s="247"/>
      <c r="HL25" s="247"/>
      <c r="HM25" s="247"/>
      <c r="HN25" s="247"/>
    </row>
    <row r="26" spans="1:222" s="256" customFormat="1" ht="17" customHeight="1">
      <c r="A26" s="451"/>
      <c r="B26" s="419"/>
      <c r="C26" s="450"/>
      <c r="D26" s="386"/>
      <c r="E26" s="452"/>
      <c r="F26" s="262"/>
      <c r="G26" s="263"/>
      <c r="H26" s="263"/>
      <c r="I26" s="264"/>
      <c r="J26" s="262"/>
      <c r="K26" s="263"/>
      <c r="L26" s="263"/>
      <c r="M26" s="264"/>
      <c r="N26" s="262"/>
      <c r="O26" s="263"/>
      <c r="P26" s="263"/>
      <c r="Q26" s="265"/>
      <c r="R26" s="266"/>
      <c r="S26" s="263"/>
      <c r="T26" s="263"/>
      <c r="U26" s="263"/>
      <c r="V26" s="262"/>
      <c r="W26" s="263"/>
      <c r="X26" s="263"/>
      <c r="Y26" s="263"/>
      <c r="Z26" s="262"/>
      <c r="AA26" s="263"/>
      <c r="AB26" s="263"/>
      <c r="AC26" s="263"/>
      <c r="AD26" s="262"/>
      <c r="AE26" s="263"/>
      <c r="AF26" s="263"/>
      <c r="AG26" s="263"/>
      <c r="AH26" s="262"/>
      <c r="AI26" s="263"/>
      <c r="AJ26" s="263"/>
      <c r="AK26" s="265"/>
      <c r="AL26" s="262"/>
      <c r="AM26" s="263"/>
      <c r="AN26" s="263"/>
      <c r="AO26" s="263"/>
      <c r="AP26" s="262"/>
      <c r="AQ26" s="263"/>
      <c r="AR26" s="263"/>
      <c r="AS26" s="263"/>
      <c r="AT26" s="263"/>
      <c r="AU26" s="262"/>
      <c r="AV26" s="263"/>
      <c r="AW26" s="263"/>
      <c r="AX26" s="265"/>
      <c r="AY26" s="262"/>
      <c r="AZ26" s="263"/>
      <c r="BA26" s="263"/>
      <c r="BB26" s="267"/>
      <c r="BC26" s="247"/>
      <c r="BD26" s="247"/>
      <c r="BE26" s="247"/>
      <c r="BF26" s="247"/>
      <c r="BG26" s="247"/>
      <c r="BH26" s="247"/>
      <c r="BI26" s="247"/>
      <c r="BJ26" s="247"/>
      <c r="BK26" s="247"/>
      <c r="BL26" s="247"/>
      <c r="BM26" s="247"/>
      <c r="BN26" s="247"/>
      <c r="BO26" s="247"/>
      <c r="BP26" s="247"/>
      <c r="BQ26" s="247"/>
      <c r="BR26" s="247"/>
      <c r="BS26" s="247"/>
      <c r="BT26" s="247"/>
      <c r="BU26" s="247"/>
      <c r="BV26" s="247"/>
      <c r="BW26" s="247"/>
      <c r="BX26" s="247"/>
      <c r="BY26" s="247"/>
      <c r="BZ26" s="247"/>
      <c r="CA26" s="247"/>
      <c r="CB26" s="247"/>
      <c r="CC26" s="247"/>
      <c r="CD26" s="247"/>
      <c r="CE26" s="247"/>
      <c r="CF26" s="247"/>
      <c r="CG26" s="247"/>
      <c r="CH26" s="247"/>
      <c r="CI26" s="247"/>
      <c r="CJ26" s="247"/>
      <c r="CK26" s="247"/>
      <c r="CL26" s="247"/>
      <c r="CM26" s="247"/>
      <c r="CN26" s="247"/>
      <c r="CO26" s="247"/>
      <c r="CP26" s="247"/>
      <c r="CQ26" s="247"/>
      <c r="CR26" s="247"/>
      <c r="CS26" s="247"/>
      <c r="CT26" s="247"/>
      <c r="CU26" s="247"/>
      <c r="CV26" s="247"/>
      <c r="CW26" s="247"/>
      <c r="CX26" s="247"/>
      <c r="CY26" s="247"/>
      <c r="CZ26" s="247"/>
      <c r="DA26" s="247"/>
      <c r="DB26" s="247"/>
      <c r="DC26" s="247"/>
      <c r="DD26" s="247"/>
      <c r="DE26" s="247"/>
      <c r="DF26" s="247"/>
      <c r="DG26" s="247"/>
      <c r="DH26" s="247"/>
      <c r="DI26" s="247"/>
      <c r="DJ26" s="247"/>
      <c r="DK26" s="247"/>
      <c r="DL26" s="247"/>
      <c r="DM26" s="247"/>
      <c r="DN26" s="247"/>
      <c r="DO26" s="247"/>
      <c r="DP26" s="247"/>
      <c r="DQ26" s="247"/>
      <c r="DR26" s="247"/>
      <c r="DS26" s="247"/>
      <c r="DT26" s="247"/>
      <c r="DU26" s="247"/>
      <c r="DV26" s="247"/>
      <c r="DW26" s="247"/>
      <c r="DX26" s="247"/>
      <c r="DY26" s="247"/>
      <c r="DZ26" s="247"/>
      <c r="EA26" s="247"/>
      <c r="EB26" s="247"/>
      <c r="EC26" s="247"/>
      <c r="ED26" s="247"/>
      <c r="EE26" s="247"/>
      <c r="EF26" s="247"/>
      <c r="EG26" s="247"/>
      <c r="EH26" s="247"/>
      <c r="EI26" s="247"/>
      <c r="EJ26" s="247"/>
      <c r="EK26" s="247"/>
      <c r="EL26" s="247"/>
      <c r="EM26" s="247"/>
      <c r="EN26" s="247"/>
      <c r="EO26" s="247"/>
      <c r="EP26" s="247"/>
      <c r="EQ26" s="247"/>
      <c r="ER26" s="247"/>
      <c r="ES26" s="247"/>
      <c r="ET26" s="247"/>
      <c r="EU26" s="247"/>
      <c r="EV26" s="247"/>
      <c r="EW26" s="247"/>
      <c r="EX26" s="247"/>
      <c r="EY26" s="247"/>
      <c r="EZ26" s="247"/>
      <c r="FA26" s="247"/>
      <c r="FB26" s="247"/>
      <c r="FC26" s="247"/>
      <c r="FD26" s="247"/>
      <c r="FE26" s="247"/>
      <c r="FF26" s="247"/>
      <c r="FG26" s="247"/>
      <c r="FH26" s="247"/>
      <c r="FI26" s="247"/>
      <c r="FJ26" s="247"/>
      <c r="FK26" s="247"/>
      <c r="FL26" s="247"/>
      <c r="FM26" s="247"/>
      <c r="FN26" s="247"/>
      <c r="FO26" s="247"/>
      <c r="FP26" s="247"/>
      <c r="FQ26" s="247"/>
      <c r="FR26" s="247"/>
      <c r="FS26" s="247"/>
      <c r="FT26" s="247"/>
      <c r="FU26" s="247"/>
      <c r="FV26" s="247"/>
      <c r="FW26" s="247"/>
      <c r="FX26" s="247"/>
      <c r="FY26" s="247"/>
      <c r="FZ26" s="247"/>
      <c r="GA26" s="247"/>
      <c r="GB26" s="247"/>
      <c r="GC26" s="247"/>
      <c r="GD26" s="247"/>
      <c r="GE26" s="247"/>
      <c r="GF26" s="247"/>
      <c r="GG26" s="247"/>
      <c r="GH26" s="247"/>
      <c r="GI26" s="247"/>
      <c r="GJ26" s="247"/>
      <c r="GK26" s="247"/>
      <c r="GL26" s="247"/>
      <c r="GM26" s="247"/>
      <c r="GN26" s="247"/>
      <c r="GO26" s="247"/>
      <c r="GP26" s="247"/>
      <c r="GQ26" s="247"/>
      <c r="GR26" s="247"/>
      <c r="GS26" s="247"/>
      <c r="GT26" s="247"/>
      <c r="GU26" s="247"/>
      <c r="GV26" s="247"/>
      <c r="GW26" s="247"/>
      <c r="GX26" s="247"/>
      <c r="GY26" s="247"/>
      <c r="GZ26" s="247"/>
      <c r="HA26" s="247"/>
      <c r="HB26" s="247"/>
      <c r="HC26" s="247"/>
      <c r="HD26" s="247"/>
      <c r="HE26" s="247"/>
      <c r="HF26" s="247"/>
      <c r="HG26" s="247"/>
      <c r="HH26" s="247"/>
      <c r="HI26" s="247"/>
      <c r="HJ26" s="247"/>
      <c r="HK26" s="247"/>
      <c r="HL26" s="247"/>
      <c r="HM26" s="247"/>
      <c r="HN26" s="247"/>
    </row>
    <row r="27" spans="1:222" s="256" customFormat="1" ht="17" customHeight="1">
      <c r="A27" s="447">
        <v>4</v>
      </c>
      <c r="B27" s="418"/>
      <c r="C27" s="407"/>
      <c r="D27" s="386"/>
      <c r="E27" s="452"/>
      <c r="F27" s="255"/>
      <c r="G27" s="257"/>
      <c r="H27" s="257"/>
      <c r="I27" s="258"/>
      <c r="J27" s="255"/>
      <c r="K27" s="257"/>
      <c r="L27" s="257"/>
      <c r="M27" s="258"/>
      <c r="N27" s="255"/>
      <c r="O27" s="257"/>
      <c r="P27" s="257"/>
      <c r="Q27" s="259"/>
      <c r="R27" s="260"/>
      <c r="S27" s="257"/>
      <c r="T27" s="257"/>
      <c r="U27" s="257"/>
      <c r="V27" s="255"/>
      <c r="W27" s="257"/>
      <c r="X27" s="257"/>
      <c r="Y27" s="259"/>
      <c r="Z27" s="255"/>
      <c r="AA27" s="257"/>
      <c r="AB27" s="257"/>
      <c r="AC27" s="258"/>
      <c r="AD27" s="255"/>
      <c r="AE27" s="257"/>
      <c r="AF27" s="257"/>
      <c r="AG27" s="257"/>
      <c r="AH27" s="255"/>
      <c r="AI27" s="257"/>
      <c r="AJ27" s="257"/>
      <c r="AK27" s="259"/>
      <c r="AL27" s="255"/>
      <c r="AM27" s="257"/>
      <c r="AN27" s="257"/>
      <c r="AO27" s="257"/>
      <c r="AP27" s="255"/>
      <c r="AQ27" s="257"/>
      <c r="AR27" s="257"/>
      <c r="AS27" s="257"/>
      <c r="AT27" s="257"/>
      <c r="AU27" s="255"/>
      <c r="AV27" s="257"/>
      <c r="AW27" s="257"/>
      <c r="AX27" s="259"/>
      <c r="AY27" s="255"/>
      <c r="AZ27" s="257"/>
      <c r="BA27" s="257"/>
      <c r="BB27" s="261"/>
      <c r="BC27" s="247"/>
      <c r="BD27" s="247"/>
      <c r="BE27" s="247"/>
      <c r="BF27" s="247"/>
      <c r="BG27" s="247"/>
      <c r="BH27" s="247"/>
      <c r="BI27" s="247"/>
      <c r="BJ27" s="247"/>
      <c r="BK27" s="247"/>
      <c r="BL27" s="247"/>
      <c r="BM27" s="247"/>
      <c r="BN27" s="247"/>
      <c r="BO27" s="247"/>
      <c r="BP27" s="247"/>
      <c r="BQ27" s="247"/>
      <c r="BR27" s="247"/>
      <c r="BS27" s="247"/>
      <c r="BT27" s="247"/>
      <c r="BU27" s="247"/>
      <c r="BV27" s="247"/>
      <c r="BW27" s="247"/>
      <c r="BX27" s="247"/>
      <c r="BY27" s="247"/>
      <c r="BZ27" s="247"/>
      <c r="CA27" s="247"/>
      <c r="CB27" s="247"/>
      <c r="CC27" s="247"/>
      <c r="CD27" s="247"/>
      <c r="CE27" s="247"/>
      <c r="CF27" s="247"/>
      <c r="CG27" s="247"/>
      <c r="CH27" s="247"/>
      <c r="CI27" s="247"/>
      <c r="CJ27" s="247"/>
      <c r="CK27" s="247"/>
      <c r="CL27" s="247"/>
      <c r="CM27" s="247"/>
      <c r="CN27" s="247"/>
      <c r="CO27" s="247"/>
      <c r="CP27" s="247"/>
      <c r="CQ27" s="247"/>
      <c r="CR27" s="247"/>
      <c r="CS27" s="247"/>
      <c r="CT27" s="247"/>
      <c r="CU27" s="247"/>
      <c r="CV27" s="247"/>
      <c r="CW27" s="247"/>
      <c r="CX27" s="247"/>
      <c r="CY27" s="247"/>
      <c r="CZ27" s="247"/>
      <c r="DA27" s="247"/>
      <c r="DB27" s="247"/>
      <c r="DC27" s="247"/>
      <c r="DD27" s="247"/>
      <c r="DE27" s="247"/>
      <c r="DF27" s="247"/>
      <c r="DG27" s="247"/>
      <c r="DH27" s="247"/>
      <c r="DI27" s="247"/>
      <c r="DJ27" s="247"/>
      <c r="DK27" s="247"/>
      <c r="DL27" s="247"/>
      <c r="DM27" s="247"/>
      <c r="DN27" s="247"/>
      <c r="DO27" s="247"/>
      <c r="DP27" s="247"/>
      <c r="DQ27" s="247"/>
      <c r="DR27" s="247"/>
      <c r="DS27" s="247"/>
      <c r="DT27" s="247"/>
      <c r="DU27" s="247"/>
      <c r="DV27" s="247"/>
      <c r="DW27" s="247"/>
      <c r="DX27" s="247"/>
      <c r="DY27" s="247"/>
      <c r="DZ27" s="247"/>
      <c r="EA27" s="247"/>
      <c r="EB27" s="247"/>
      <c r="EC27" s="247"/>
      <c r="ED27" s="247"/>
      <c r="EE27" s="247"/>
      <c r="EF27" s="247"/>
      <c r="EG27" s="247"/>
      <c r="EH27" s="247"/>
      <c r="EI27" s="247"/>
      <c r="EJ27" s="247"/>
      <c r="EK27" s="247"/>
      <c r="EL27" s="247"/>
      <c r="EM27" s="247"/>
      <c r="EN27" s="247"/>
      <c r="EO27" s="247"/>
      <c r="EP27" s="247"/>
      <c r="EQ27" s="247"/>
      <c r="ER27" s="247"/>
      <c r="ES27" s="247"/>
      <c r="ET27" s="247"/>
      <c r="EU27" s="247"/>
      <c r="EV27" s="247"/>
      <c r="EW27" s="247"/>
      <c r="EX27" s="247"/>
      <c r="EY27" s="247"/>
      <c r="EZ27" s="247"/>
      <c r="FA27" s="247"/>
      <c r="FB27" s="247"/>
      <c r="FC27" s="247"/>
      <c r="FD27" s="247"/>
      <c r="FE27" s="247"/>
      <c r="FF27" s="247"/>
      <c r="FG27" s="247"/>
      <c r="FH27" s="247"/>
      <c r="FI27" s="247"/>
      <c r="FJ27" s="247"/>
      <c r="FK27" s="247"/>
      <c r="FL27" s="247"/>
      <c r="FM27" s="247"/>
      <c r="FN27" s="247"/>
      <c r="FO27" s="247"/>
      <c r="FP27" s="247"/>
      <c r="FQ27" s="247"/>
      <c r="FR27" s="247"/>
      <c r="FS27" s="247"/>
      <c r="FT27" s="247"/>
      <c r="FU27" s="247"/>
      <c r="FV27" s="247"/>
      <c r="FW27" s="247"/>
      <c r="FX27" s="247"/>
      <c r="FY27" s="247"/>
      <c r="FZ27" s="247"/>
      <c r="GA27" s="247"/>
      <c r="GB27" s="247"/>
      <c r="GC27" s="247"/>
      <c r="GD27" s="247"/>
      <c r="GE27" s="247"/>
      <c r="GF27" s="247"/>
      <c r="GG27" s="247"/>
      <c r="GH27" s="247"/>
      <c r="GI27" s="247"/>
      <c r="GJ27" s="247"/>
      <c r="GK27" s="247"/>
      <c r="GL27" s="247"/>
      <c r="GM27" s="247"/>
      <c r="GN27" s="247"/>
      <c r="GO27" s="247"/>
      <c r="GP27" s="247"/>
      <c r="GQ27" s="247"/>
      <c r="GR27" s="247"/>
      <c r="GS27" s="247"/>
      <c r="GT27" s="247"/>
      <c r="GU27" s="247"/>
      <c r="GV27" s="247"/>
      <c r="GW27" s="247"/>
      <c r="GX27" s="247"/>
      <c r="GY27" s="247"/>
      <c r="GZ27" s="247"/>
      <c r="HA27" s="247"/>
      <c r="HB27" s="247"/>
      <c r="HC27" s="247"/>
      <c r="HD27" s="247"/>
      <c r="HE27" s="247"/>
      <c r="HF27" s="247"/>
      <c r="HG27" s="247"/>
      <c r="HH27" s="247"/>
      <c r="HI27" s="247"/>
      <c r="HJ27" s="247"/>
      <c r="HK27" s="247"/>
      <c r="HL27" s="247"/>
      <c r="HM27" s="247"/>
      <c r="HN27" s="247"/>
    </row>
    <row r="28" spans="1:222" s="256" customFormat="1" ht="17" customHeight="1">
      <c r="A28" s="448"/>
      <c r="B28" s="454"/>
      <c r="C28" s="407"/>
      <c r="D28" s="386"/>
      <c r="E28" s="452"/>
      <c r="F28" s="262"/>
      <c r="G28" s="263"/>
      <c r="H28" s="263"/>
      <c r="I28" s="264"/>
      <c r="J28" s="262"/>
      <c r="K28" s="263"/>
      <c r="L28" s="263"/>
      <c r="M28" s="264"/>
      <c r="N28" s="262"/>
      <c r="O28" s="263"/>
      <c r="P28" s="263"/>
      <c r="Q28" s="265"/>
      <c r="R28" s="266"/>
      <c r="S28" s="263"/>
      <c r="T28" s="263"/>
      <c r="U28" s="263"/>
      <c r="V28" s="262"/>
      <c r="W28" s="263"/>
      <c r="X28" s="263"/>
      <c r="Y28" s="265"/>
      <c r="Z28" s="274"/>
      <c r="AA28" s="263"/>
      <c r="AB28" s="263"/>
      <c r="AC28" s="264"/>
      <c r="AD28" s="262"/>
      <c r="AE28" s="263"/>
      <c r="AF28" s="263"/>
      <c r="AG28" s="263"/>
      <c r="AH28" s="274"/>
      <c r="AI28" s="263"/>
      <c r="AJ28" s="263"/>
      <c r="AK28" s="265"/>
      <c r="AL28" s="262"/>
      <c r="AM28" s="263"/>
      <c r="AN28" s="263"/>
      <c r="AO28" s="263"/>
      <c r="AP28" s="262"/>
      <c r="AQ28" s="263"/>
      <c r="AR28" s="263"/>
      <c r="AS28" s="263"/>
      <c r="AT28" s="263"/>
      <c r="AU28" s="262"/>
      <c r="AV28" s="263"/>
      <c r="AW28" s="263"/>
      <c r="AX28" s="265"/>
      <c r="AY28" s="262"/>
      <c r="AZ28" s="263"/>
      <c r="BA28" s="263"/>
      <c r="BB28" s="26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7"/>
      <c r="CT28" s="247"/>
      <c r="CU28" s="247"/>
      <c r="CV28" s="247"/>
      <c r="CW28" s="247"/>
      <c r="CX28" s="247"/>
      <c r="CY28" s="247"/>
      <c r="CZ28" s="247"/>
      <c r="DA28" s="247"/>
      <c r="DB28" s="247"/>
      <c r="DC28" s="247"/>
      <c r="DD28" s="247"/>
      <c r="DE28" s="247"/>
      <c r="DF28" s="247"/>
      <c r="DG28" s="247"/>
      <c r="DH28" s="247"/>
      <c r="DI28" s="247"/>
      <c r="DJ28" s="247"/>
      <c r="DK28" s="247"/>
      <c r="DL28" s="247"/>
      <c r="DM28" s="247"/>
      <c r="DN28" s="247"/>
      <c r="DO28" s="247"/>
      <c r="DP28" s="247"/>
      <c r="DQ28" s="247"/>
      <c r="DR28" s="247"/>
      <c r="DS28" s="247"/>
      <c r="DT28" s="247"/>
      <c r="DU28" s="247"/>
      <c r="DV28" s="247"/>
      <c r="DW28" s="247"/>
      <c r="DX28" s="247"/>
      <c r="DY28" s="247"/>
      <c r="DZ28" s="247"/>
      <c r="EA28" s="247"/>
      <c r="EB28" s="247"/>
      <c r="EC28" s="247"/>
      <c r="ED28" s="247"/>
      <c r="EE28" s="247"/>
      <c r="EF28" s="247"/>
      <c r="EG28" s="247"/>
      <c r="EH28" s="247"/>
      <c r="EI28" s="247"/>
      <c r="EJ28" s="247"/>
      <c r="EK28" s="247"/>
      <c r="EL28" s="247"/>
      <c r="EM28" s="247"/>
      <c r="EN28" s="247"/>
      <c r="EO28" s="247"/>
      <c r="EP28" s="247"/>
      <c r="EQ28" s="247"/>
      <c r="ER28" s="247"/>
      <c r="ES28" s="247"/>
      <c r="ET28" s="247"/>
      <c r="EU28" s="247"/>
      <c r="EV28" s="247"/>
      <c r="EW28" s="247"/>
      <c r="EX28" s="247"/>
      <c r="EY28" s="247"/>
      <c r="EZ28" s="247"/>
      <c r="FA28" s="247"/>
      <c r="FB28" s="247"/>
      <c r="FC28" s="247"/>
      <c r="FD28" s="247"/>
      <c r="FE28" s="247"/>
      <c r="FF28" s="247"/>
      <c r="FG28" s="247"/>
      <c r="FH28" s="247"/>
      <c r="FI28" s="247"/>
      <c r="FJ28" s="247"/>
      <c r="FK28" s="247"/>
      <c r="FL28" s="247"/>
      <c r="FM28" s="247"/>
      <c r="FN28" s="247"/>
      <c r="FO28" s="247"/>
      <c r="FP28" s="247"/>
      <c r="FQ28" s="247"/>
      <c r="FR28" s="247"/>
      <c r="FS28" s="247"/>
      <c r="FT28" s="247"/>
      <c r="FU28" s="247"/>
      <c r="FV28" s="247"/>
      <c r="FW28" s="247"/>
      <c r="FX28" s="247"/>
      <c r="FY28" s="247"/>
      <c r="FZ28" s="247"/>
      <c r="GA28" s="247"/>
      <c r="GB28" s="247"/>
      <c r="GC28" s="247"/>
      <c r="GD28" s="247"/>
      <c r="GE28" s="247"/>
      <c r="GF28" s="247"/>
      <c r="GG28" s="247"/>
      <c r="GH28" s="247"/>
      <c r="GI28" s="247"/>
      <c r="GJ28" s="247"/>
      <c r="GK28" s="247"/>
      <c r="GL28" s="247"/>
      <c r="GM28" s="247"/>
      <c r="GN28" s="247"/>
      <c r="GO28" s="247"/>
      <c r="GP28" s="247"/>
      <c r="GQ28" s="247"/>
      <c r="GR28" s="247"/>
      <c r="GS28" s="247"/>
      <c r="GT28" s="247"/>
      <c r="GU28" s="247"/>
      <c r="GV28" s="247"/>
      <c r="GW28" s="247"/>
      <c r="GX28" s="247"/>
      <c r="GY28" s="247"/>
      <c r="GZ28" s="247"/>
      <c r="HA28" s="247"/>
      <c r="HB28" s="247"/>
      <c r="HC28" s="247"/>
      <c r="HD28" s="247"/>
      <c r="HE28" s="247"/>
      <c r="HF28" s="247"/>
      <c r="HG28" s="247"/>
      <c r="HH28" s="247"/>
      <c r="HI28" s="247"/>
      <c r="HJ28" s="247"/>
      <c r="HK28" s="247"/>
      <c r="HL28" s="247"/>
      <c r="HM28" s="247"/>
      <c r="HN28" s="247"/>
    </row>
    <row r="29" spans="1:222" s="256" customFormat="1" ht="17" customHeight="1">
      <c r="A29" s="448"/>
      <c r="B29" s="454"/>
      <c r="C29" s="453"/>
      <c r="D29" s="386"/>
      <c r="E29" s="452"/>
      <c r="F29" s="255"/>
      <c r="G29" s="257"/>
      <c r="H29" s="257"/>
      <c r="I29" s="258"/>
      <c r="J29" s="255"/>
      <c r="K29" s="257"/>
      <c r="L29" s="257"/>
      <c r="M29" s="258"/>
      <c r="N29" s="255"/>
      <c r="O29" s="257"/>
      <c r="P29" s="257"/>
      <c r="Q29" s="259"/>
      <c r="R29" s="260"/>
      <c r="S29" s="257"/>
      <c r="T29" s="257"/>
      <c r="U29" s="257"/>
      <c r="V29" s="255"/>
      <c r="W29" s="257"/>
      <c r="X29" s="257"/>
      <c r="Y29" s="259"/>
      <c r="Z29" s="255"/>
      <c r="AA29" s="257"/>
      <c r="AB29" s="257"/>
      <c r="AC29" s="258"/>
      <c r="AD29" s="255"/>
      <c r="AE29" s="257"/>
      <c r="AF29" s="257"/>
      <c r="AG29" s="257"/>
      <c r="AH29" s="255"/>
      <c r="AI29" s="257"/>
      <c r="AJ29" s="257"/>
      <c r="AK29" s="259"/>
      <c r="AL29" s="255"/>
      <c r="AM29" s="257"/>
      <c r="AN29" s="257"/>
      <c r="AO29" s="257"/>
      <c r="AP29" s="255"/>
      <c r="AQ29" s="257"/>
      <c r="AR29" s="257"/>
      <c r="AS29" s="257"/>
      <c r="AT29" s="257"/>
      <c r="AU29" s="255"/>
      <c r="AV29" s="257"/>
      <c r="AW29" s="257"/>
      <c r="AX29" s="259"/>
      <c r="AY29" s="255"/>
      <c r="AZ29" s="257"/>
      <c r="BA29" s="257"/>
      <c r="BB29" s="261"/>
      <c r="BC29" s="247"/>
      <c r="BD29" s="247"/>
      <c r="BE29" s="247"/>
      <c r="BF29" s="247"/>
      <c r="BG29" s="247"/>
      <c r="BH29" s="247"/>
      <c r="BI29" s="247"/>
      <c r="BJ29" s="247"/>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7"/>
      <c r="CT29" s="247"/>
      <c r="CU29" s="247"/>
      <c r="CV29" s="247"/>
      <c r="CW29" s="247"/>
      <c r="CX29" s="247"/>
      <c r="CY29" s="247"/>
      <c r="CZ29" s="247"/>
      <c r="DA29" s="247"/>
      <c r="DB29" s="247"/>
      <c r="DC29" s="247"/>
      <c r="DD29" s="247"/>
      <c r="DE29" s="247"/>
      <c r="DF29" s="247"/>
      <c r="DG29" s="247"/>
      <c r="DH29" s="247"/>
      <c r="DI29" s="247"/>
      <c r="DJ29" s="247"/>
      <c r="DK29" s="247"/>
      <c r="DL29" s="247"/>
      <c r="DM29" s="247"/>
      <c r="DN29" s="247"/>
      <c r="DO29" s="247"/>
      <c r="DP29" s="247"/>
      <c r="DQ29" s="247"/>
      <c r="DR29" s="247"/>
      <c r="DS29" s="247"/>
      <c r="DT29" s="247"/>
      <c r="DU29" s="247"/>
      <c r="DV29" s="247"/>
      <c r="DW29" s="247"/>
      <c r="DX29" s="247"/>
      <c r="DY29" s="247"/>
      <c r="DZ29" s="247"/>
      <c r="EA29" s="247"/>
      <c r="EB29" s="247"/>
      <c r="EC29" s="247"/>
      <c r="ED29" s="247"/>
      <c r="EE29" s="247"/>
      <c r="EF29" s="247"/>
      <c r="EG29" s="247"/>
      <c r="EH29" s="247"/>
      <c r="EI29" s="247"/>
      <c r="EJ29" s="247"/>
      <c r="EK29" s="247"/>
      <c r="EL29" s="247"/>
      <c r="EM29" s="247"/>
      <c r="EN29" s="247"/>
      <c r="EO29" s="247"/>
      <c r="EP29" s="247"/>
      <c r="EQ29" s="247"/>
      <c r="ER29" s="247"/>
      <c r="ES29" s="247"/>
      <c r="ET29" s="247"/>
      <c r="EU29" s="247"/>
      <c r="EV29" s="247"/>
      <c r="EW29" s="247"/>
      <c r="EX29" s="247"/>
      <c r="EY29" s="247"/>
      <c r="EZ29" s="247"/>
      <c r="FA29" s="247"/>
      <c r="FB29" s="247"/>
      <c r="FC29" s="247"/>
      <c r="FD29" s="247"/>
      <c r="FE29" s="247"/>
      <c r="FF29" s="247"/>
      <c r="FG29" s="247"/>
      <c r="FH29" s="247"/>
      <c r="FI29" s="247"/>
      <c r="FJ29" s="247"/>
      <c r="FK29" s="247"/>
      <c r="FL29" s="247"/>
      <c r="FM29" s="247"/>
      <c r="FN29" s="247"/>
      <c r="FO29" s="247"/>
      <c r="FP29" s="247"/>
      <c r="FQ29" s="247"/>
      <c r="FR29" s="247"/>
      <c r="FS29" s="247"/>
      <c r="FT29" s="247"/>
      <c r="FU29" s="247"/>
      <c r="FV29" s="247"/>
      <c r="FW29" s="247"/>
      <c r="FX29" s="247"/>
      <c r="FY29" s="247"/>
      <c r="FZ29" s="247"/>
      <c r="GA29" s="247"/>
      <c r="GB29" s="247"/>
      <c r="GC29" s="247"/>
      <c r="GD29" s="247"/>
      <c r="GE29" s="247"/>
      <c r="GF29" s="247"/>
      <c r="GG29" s="247"/>
      <c r="GH29" s="247"/>
      <c r="GI29" s="247"/>
      <c r="GJ29" s="247"/>
      <c r="GK29" s="247"/>
      <c r="GL29" s="247"/>
      <c r="GM29" s="247"/>
      <c r="GN29" s="247"/>
      <c r="GO29" s="247"/>
      <c r="GP29" s="247"/>
      <c r="GQ29" s="247"/>
      <c r="GR29" s="247"/>
      <c r="GS29" s="247"/>
      <c r="GT29" s="247"/>
      <c r="GU29" s="247"/>
      <c r="GV29" s="247"/>
      <c r="GW29" s="247"/>
      <c r="GX29" s="247"/>
      <c r="GY29" s="247"/>
      <c r="GZ29" s="247"/>
      <c r="HA29" s="247"/>
      <c r="HB29" s="247"/>
      <c r="HC29" s="247"/>
      <c r="HD29" s="247"/>
      <c r="HE29" s="247"/>
      <c r="HF29" s="247"/>
      <c r="HG29" s="247"/>
      <c r="HH29" s="247"/>
      <c r="HI29" s="247"/>
      <c r="HJ29" s="247"/>
      <c r="HK29" s="247"/>
      <c r="HL29" s="247"/>
      <c r="HM29" s="247"/>
      <c r="HN29" s="247"/>
    </row>
    <row r="30" spans="1:222" s="256" customFormat="1" ht="17" customHeight="1">
      <c r="A30" s="449"/>
      <c r="B30" s="419"/>
      <c r="C30" s="453"/>
      <c r="D30" s="386"/>
      <c r="E30" s="452"/>
      <c r="F30" s="262"/>
      <c r="G30" s="263"/>
      <c r="I30" s="264"/>
      <c r="J30" s="262"/>
      <c r="K30" s="263"/>
      <c r="L30" s="263"/>
      <c r="M30" s="264"/>
      <c r="N30" s="262"/>
      <c r="O30" s="263"/>
      <c r="P30" s="263"/>
      <c r="Q30" s="265"/>
      <c r="R30" s="275"/>
      <c r="S30" s="263"/>
      <c r="T30" s="263"/>
      <c r="U30" s="263"/>
      <c r="V30" s="262"/>
      <c r="W30" s="263"/>
      <c r="X30" s="263"/>
      <c r="Y30" s="265"/>
      <c r="Z30" s="262"/>
      <c r="AA30" s="276"/>
      <c r="AB30" s="263"/>
      <c r="AC30" s="264"/>
      <c r="AD30" s="262"/>
      <c r="AE30" s="263"/>
      <c r="AF30" s="263"/>
      <c r="AG30" s="263"/>
      <c r="AH30" s="262"/>
      <c r="AI30" s="263"/>
      <c r="AJ30" s="263"/>
      <c r="AK30" s="265"/>
      <c r="AL30" s="262"/>
      <c r="AM30" s="263"/>
      <c r="AN30" s="263"/>
      <c r="AO30" s="263"/>
      <c r="AP30" s="262"/>
      <c r="AQ30" s="263"/>
      <c r="AR30" s="263"/>
      <c r="AS30" s="263"/>
      <c r="AT30" s="263"/>
      <c r="AU30" s="262"/>
      <c r="AV30" s="263"/>
      <c r="AW30" s="263"/>
      <c r="AX30" s="265"/>
      <c r="AY30" s="262"/>
      <c r="AZ30" s="263"/>
      <c r="BA30" s="263"/>
      <c r="BB30" s="267"/>
      <c r="BC30" s="247"/>
      <c r="BD30" s="247"/>
      <c r="BE30" s="247"/>
      <c r="BF30" s="247"/>
      <c r="BG30" s="247"/>
      <c r="BH30" s="247"/>
      <c r="BI30" s="247"/>
      <c r="BJ30" s="247"/>
      <c r="BK30" s="247"/>
      <c r="BL30" s="247"/>
      <c r="BM30" s="247"/>
      <c r="BN30" s="247"/>
      <c r="BO30" s="247"/>
      <c r="BP30" s="247"/>
      <c r="BQ30" s="247"/>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47"/>
      <c r="CN30" s="247"/>
      <c r="CO30" s="247"/>
      <c r="CP30" s="247"/>
      <c r="CQ30" s="247"/>
      <c r="CR30" s="247"/>
      <c r="CS30" s="247"/>
      <c r="CT30" s="247"/>
      <c r="CU30" s="247"/>
      <c r="CV30" s="247"/>
      <c r="CW30" s="247"/>
      <c r="CX30" s="247"/>
      <c r="CY30" s="247"/>
      <c r="CZ30" s="247"/>
      <c r="DA30" s="247"/>
      <c r="DB30" s="247"/>
      <c r="DC30" s="247"/>
      <c r="DD30" s="247"/>
      <c r="DE30" s="247"/>
      <c r="DF30" s="247"/>
      <c r="DG30" s="247"/>
      <c r="DH30" s="247"/>
      <c r="DI30" s="247"/>
      <c r="DJ30" s="247"/>
      <c r="DK30" s="247"/>
      <c r="DL30" s="247"/>
      <c r="DM30" s="247"/>
      <c r="DN30" s="247"/>
      <c r="DO30" s="247"/>
      <c r="DP30" s="247"/>
      <c r="DQ30" s="247"/>
      <c r="DR30" s="247"/>
      <c r="DS30" s="247"/>
      <c r="DT30" s="247"/>
      <c r="DU30" s="247"/>
      <c r="DV30" s="247"/>
      <c r="DW30" s="247"/>
      <c r="DX30" s="247"/>
      <c r="DY30" s="247"/>
      <c r="DZ30" s="247"/>
      <c r="EA30" s="247"/>
      <c r="EB30" s="247"/>
      <c r="EC30" s="247"/>
      <c r="ED30" s="247"/>
      <c r="EE30" s="247"/>
      <c r="EF30" s="247"/>
      <c r="EG30" s="247"/>
      <c r="EH30" s="247"/>
      <c r="EI30" s="247"/>
      <c r="EJ30" s="247"/>
      <c r="EK30" s="247"/>
      <c r="EL30" s="247"/>
      <c r="EM30" s="247"/>
      <c r="EN30" s="247"/>
      <c r="EO30" s="247"/>
      <c r="EP30" s="247"/>
      <c r="EQ30" s="247"/>
      <c r="ER30" s="247"/>
      <c r="ES30" s="247"/>
      <c r="ET30" s="247"/>
      <c r="EU30" s="247"/>
      <c r="EV30" s="247"/>
      <c r="EW30" s="247"/>
      <c r="EX30" s="247"/>
      <c r="EY30" s="247"/>
      <c r="EZ30" s="247"/>
      <c r="FA30" s="247"/>
      <c r="FB30" s="247"/>
      <c r="FC30" s="247"/>
      <c r="FD30" s="247"/>
      <c r="FE30" s="247"/>
      <c r="FF30" s="247"/>
      <c r="FG30" s="247"/>
      <c r="FH30" s="247"/>
      <c r="FI30" s="247"/>
      <c r="FJ30" s="247"/>
      <c r="FK30" s="247"/>
      <c r="FL30" s="247"/>
      <c r="FM30" s="247"/>
      <c r="FN30" s="247"/>
      <c r="FO30" s="247"/>
      <c r="FP30" s="247"/>
      <c r="FQ30" s="247"/>
      <c r="FR30" s="247"/>
      <c r="FS30" s="247"/>
      <c r="FT30" s="247"/>
      <c r="FU30" s="247"/>
      <c r="FV30" s="247"/>
      <c r="FW30" s="247"/>
      <c r="FX30" s="247"/>
      <c r="FY30" s="247"/>
      <c r="FZ30" s="247"/>
      <c r="GA30" s="247"/>
      <c r="GB30" s="247"/>
      <c r="GC30" s="247"/>
      <c r="GD30" s="247"/>
      <c r="GE30" s="247"/>
      <c r="GF30" s="247"/>
      <c r="GG30" s="247"/>
      <c r="GH30" s="247"/>
      <c r="GI30" s="247"/>
      <c r="GJ30" s="247"/>
      <c r="GK30" s="247"/>
      <c r="GL30" s="247"/>
      <c r="GM30" s="247"/>
      <c r="GN30" s="247"/>
      <c r="GO30" s="247"/>
      <c r="GP30" s="247"/>
      <c r="GQ30" s="247"/>
      <c r="GR30" s="247"/>
      <c r="GS30" s="247"/>
      <c r="GT30" s="247"/>
      <c r="GU30" s="247"/>
      <c r="GV30" s="247"/>
      <c r="GW30" s="247"/>
      <c r="GX30" s="247"/>
      <c r="GY30" s="247"/>
      <c r="GZ30" s="247"/>
      <c r="HA30" s="247"/>
      <c r="HB30" s="247"/>
      <c r="HC30" s="247"/>
      <c r="HD30" s="247"/>
      <c r="HE30" s="247"/>
      <c r="HF30" s="247"/>
      <c r="HG30" s="247"/>
      <c r="HH30" s="247"/>
      <c r="HI30" s="247"/>
      <c r="HJ30" s="247"/>
      <c r="HK30" s="247"/>
      <c r="HL30" s="247"/>
      <c r="HM30" s="247"/>
      <c r="HN30" s="247"/>
    </row>
    <row r="31" spans="1:222" s="248" customFormat="1" ht="19.399999999999999" customHeight="1">
      <c r="A31" s="389"/>
      <c r="B31" s="408" t="s">
        <v>268</v>
      </c>
      <c r="C31" s="409"/>
      <c r="D31" s="409"/>
      <c r="E31" s="410"/>
      <c r="F31" s="272"/>
      <c r="G31" s="269"/>
      <c r="H31" s="269"/>
      <c r="I31" s="270"/>
      <c r="J31" s="268"/>
      <c r="K31" s="269"/>
      <c r="L31" s="269"/>
      <c r="M31" s="270"/>
      <c r="N31" s="268"/>
      <c r="O31" s="269"/>
      <c r="P31" s="269"/>
      <c r="Q31" s="271"/>
      <c r="R31" s="272"/>
      <c r="S31" s="269"/>
      <c r="T31" s="269"/>
      <c r="U31" s="269"/>
      <c r="V31" s="268"/>
      <c r="W31" s="269"/>
      <c r="X31" s="269"/>
      <c r="Y31" s="271"/>
      <c r="Z31" s="268"/>
      <c r="AA31" s="269"/>
      <c r="AB31" s="269"/>
      <c r="AC31" s="270"/>
      <c r="AD31" s="268"/>
      <c r="AE31" s="269"/>
      <c r="AF31" s="269"/>
      <c r="AG31" s="269"/>
      <c r="AH31" s="268"/>
      <c r="AI31" s="269"/>
      <c r="AJ31" s="269"/>
      <c r="AK31" s="271"/>
      <c r="AL31" s="268"/>
      <c r="AM31" s="269"/>
      <c r="AN31" s="269"/>
      <c r="AO31" s="269"/>
      <c r="AP31" s="268"/>
      <c r="AQ31" s="269"/>
      <c r="AR31" s="269"/>
      <c r="AS31" s="269"/>
      <c r="AT31" s="269"/>
      <c r="AU31" s="268"/>
      <c r="AV31" s="269"/>
      <c r="AW31" s="269"/>
      <c r="AX31" s="271"/>
      <c r="AY31" s="268"/>
      <c r="AZ31" s="269"/>
      <c r="BA31" s="269"/>
      <c r="BB31" s="273"/>
      <c r="BC31" s="247"/>
      <c r="BD31" s="247"/>
      <c r="BE31" s="247"/>
      <c r="BF31" s="247"/>
      <c r="BG31" s="247"/>
      <c r="BH31" s="247"/>
      <c r="BI31" s="247"/>
      <c r="BJ31" s="247"/>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7"/>
      <c r="CT31" s="247"/>
      <c r="CU31" s="247"/>
      <c r="CV31" s="247"/>
      <c r="CW31" s="247"/>
      <c r="CX31" s="247"/>
      <c r="CY31" s="247"/>
      <c r="CZ31" s="247"/>
      <c r="DA31" s="247"/>
      <c r="DB31" s="247"/>
      <c r="DC31" s="247"/>
      <c r="DD31" s="247"/>
      <c r="DE31" s="247"/>
      <c r="DF31" s="247"/>
      <c r="DG31" s="247"/>
      <c r="DH31" s="247"/>
      <c r="DI31" s="247"/>
      <c r="DJ31" s="247"/>
      <c r="DK31" s="247"/>
      <c r="DL31" s="247"/>
      <c r="DM31" s="247"/>
      <c r="DN31" s="247"/>
      <c r="DO31" s="247"/>
      <c r="DP31" s="247"/>
      <c r="DQ31" s="247"/>
      <c r="DR31" s="247"/>
      <c r="DS31" s="247"/>
      <c r="DT31" s="247"/>
      <c r="DU31" s="247"/>
      <c r="DV31" s="247"/>
      <c r="DW31" s="247"/>
      <c r="DX31" s="247"/>
      <c r="DY31" s="247"/>
      <c r="DZ31" s="247"/>
      <c r="EA31" s="247"/>
      <c r="EB31" s="247"/>
      <c r="EC31" s="247"/>
      <c r="ED31" s="247"/>
      <c r="EE31" s="247"/>
      <c r="EF31" s="247"/>
      <c r="EG31" s="247"/>
      <c r="EH31" s="247"/>
      <c r="EI31" s="247"/>
      <c r="EJ31" s="247"/>
      <c r="EK31" s="247"/>
      <c r="EL31" s="247"/>
      <c r="EM31" s="247"/>
      <c r="EN31" s="247"/>
      <c r="EO31" s="247"/>
      <c r="EP31" s="247"/>
      <c r="EQ31" s="247"/>
      <c r="ER31" s="247"/>
      <c r="ES31" s="247"/>
      <c r="ET31" s="247"/>
      <c r="EU31" s="247"/>
      <c r="EV31" s="247"/>
      <c r="EW31" s="247"/>
      <c r="EX31" s="247"/>
      <c r="EY31" s="247"/>
      <c r="EZ31" s="247"/>
      <c r="FA31" s="247"/>
      <c r="FB31" s="247"/>
      <c r="FC31" s="247"/>
      <c r="FD31" s="247"/>
      <c r="FE31" s="247"/>
      <c r="FF31" s="247"/>
      <c r="FG31" s="247"/>
      <c r="FH31" s="247"/>
      <c r="FI31" s="247"/>
      <c r="FJ31" s="247"/>
      <c r="FK31" s="247"/>
      <c r="FL31" s="247"/>
      <c r="FM31" s="247"/>
      <c r="FN31" s="247"/>
      <c r="FO31" s="247"/>
      <c r="FP31" s="247"/>
      <c r="FQ31" s="247"/>
      <c r="FR31" s="247"/>
      <c r="FS31" s="247"/>
      <c r="FT31" s="247"/>
      <c r="FU31" s="247"/>
      <c r="FV31" s="247"/>
      <c r="FW31" s="247"/>
      <c r="FX31" s="247"/>
      <c r="FY31" s="247"/>
      <c r="FZ31" s="247"/>
      <c r="GA31" s="247"/>
      <c r="GB31" s="247"/>
      <c r="GC31" s="247"/>
      <c r="GD31" s="247"/>
      <c r="GE31" s="247"/>
      <c r="GF31" s="247"/>
      <c r="GG31" s="247"/>
      <c r="GH31" s="247"/>
      <c r="GI31" s="247"/>
      <c r="GJ31" s="247"/>
      <c r="GK31" s="247"/>
      <c r="GL31" s="247"/>
      <c r="GM31" s="247"/>
      <c r="GN31" s="247"/>
      <c r="GO31" s="247"/>
      <c r="GP31" s="247"/>
      <c r="GQ31" s="247"/>
      <c r="GR31" s="247"/>
      <c r="GS31" s="247"/>
      <c r="GT31" s="247"/>
      <c r="GU31" s="247"/>
      <c r="GV31" s="247"/>
      <c r="GW31" s="247"/>
      <c r="GX31" s="247"/>
      <c r="GY31" s="247"/>
      <c r="GZ31" s="247"/>
      <c r="HA31" s="247"/>
      <c r="HB31" s="247"/>
      <c r="HC31" s="247"/>
      <c r="HD31" s="247"/>
      <c r="HE31" s="247"/>
      <c r="HF31" s="247"/>
      <c r="HG31" s="247"/>
      <c r="HH31" s="247"/>
      <c r="HI31" s="247"/>
      <c r="HJ31" s="247"/>
      <c r="HK31" s="247"/>
      <c r="HL31" s="247"/>
      <c r="HM31" s="247"/>
      <c r="HN31" s="247"/>
    </row>
    <row r="32" spans="1:222" s="248" customFormat="1" ht="19.399999999999999" customHeight="1">
      <c r="A32" s="390"/>
      <c r="B32" s="411"/>
      <c r="C32" s="412"/>
      <c r="D32" s="412"/>
      <c r="E32" s="413"/>
      <c r="F32" s="253"/>
      <c r="G32" s="250"/>
      <c r="H32" s="250"/>
      <c r="I32" s="251"/>
      <c r="J32" s="249"/>
      <c r="K32" s="250"/>
      <c r="L32" s="250"/>
      <c r="M32" s="251"/>
      <c r="N32" s="249"/>
      <c r="O32" s="250"/>
      <c r="P32" s="250"/>
      <c r="Q32" s="252"/>
      <c r="R32" s="253"/>
      <c r="S32" s="250"/>
      <c r="T32" s="250"/>
      <c r="U32" s="250"/>
      <c r="V32" s="249"/>
      <c r="W32" s="250"/>
      <c r="X32" s="250"/>
      <c r="Y32" s="252"/>
      <c r="Z32" s="249"/>
      <c r="AA32" s="250"/>
      <c r="AB32" s="250"/>
      <c r="AC32" s="251"/>
      <c r="AD32" s="249"/>
      <c r="AE32" s="250"/>
      <c r="AF32" s="250"/>
      <c r="AG32" s="250"/>
      <c r="AH32" s="249"/>
      <c r="AI32" s="250"/>
      <c r="AJ32" s="250"/>
      <c r="AK32" s="252"/>
      <c r="AL32" s="249"/>
      <c r="AM32" s="250"/>
      <c r="AN32" s="250"/>
      <c r="AO32" s="250"/>
      <c r="AP32" s="249"/>
      <c r="AQ32" s="250"/>
      <c r="AR32" s="250"/>
      <c r="AS32" s="250"/>
      <c r="AT32" s="250"/>
      <c r="AU32" s="249"/>
      <c r="AV32" s="250"/>
      <c r="AW32" s="250"/>
      <c r="AX32" s="252"/>
      <c r="AY32" s="249"/>
      <c r="AZ32" s="250"/>
      <c r="BA32" s="250"/>
      <c r="BB32" s="254"/>
      <c r="BC32" s="247"/>
      <c r="BD32" s="247"/>
      <c r="BE32" s="247"/>
      <c r="BF32" s="247"/>
      <c r="BG32" s="247"/>
      <c r="BH32" s="247"/>
      <c r="BI32" s="247"/>
      <c r="BJ32" s="247"/>
      <c r="BK32" s="247"/>
      <c r="BL32" s="247"/>
      <c r="BM32" s="247"/>
      <c r="BN32" s="247"/>
      <c r="BO32" s="247"/>
      <c r="BP32" s="247"/>
      <c r="BQ32" s="247"/>
      <c r="BR32" s="247"/>
      <c r="BS32" s="247"/>
      <c r="BT32" s="247"/>
      <c r="BU32" s="247"/>
      <c r="BV32" s="247"/>
      <c r="BW32" s="247"/>
      <c r="BX32" s="247"/>
      <c r="BY32" s="247"/>
      <c r="BZ32" s="247"/>
      <c r="CA32" s="247"/>
      <c r="CB32" s="247"/>
      <c r="CC32" s="247"/>
      <c r="CD32" s="247"/>
      <c r="CE32" s="247"/>
      <c r="CF32" s="247"/>
      <c r="CG32" s="247"/>
      <c r="CH32" s="247"/>
      <c r="CI32" s="247"/>
      <c r="CJ32" s="247"/>
      <c r="CK32" s="247"/>
      <c r="CL32" s="247"/>
      <c r="CM32" s="247"/>
      <c r="CN32" s="247"/>
      <c r="CO32" s="247"/>
      <c r="CP32" s="247"/>
      <c r="CQ32" s="247"/>
      <c r="CR32" s="247"/>
      <c r="CS32" s="247"/>
      <c r="CT32" s="247"/>
      <c r="CU32" s="247"/>
      <c r="CV32" s="247"/>
      <c r="CW32" s="247"/>
      <c r="CX32" s="247"/>
      <c r="CY32" s="247"/>
      <c r="CZ32" s="247"/>
      <c r="DA32" s="247"/>
      <c r="DB32" s="247"/>
      <c r="DC32" s="247"/>
      <c r="DD32" s="247"/>
      <c r="DE32" s="247"/>
      <c r="DF32" s="247"/>
      <c r="DG32" s="247"/>
      <c r="DH32" s="247"/>
      <c r="DI32" s="247"/>
      <c r="DJ32" s="247"/>
      <c r="DK32" s="247"/>
      <c r="DL32" s="247"/>
      <c r="DM32" s="247"/>
      <c r="DN32" s="247"/>
      <c r="DO32" s="247"/>
      <c r="DP32" s="247"/>
      <c r="DQ32" s="247"/>
      <c r="DR32" s="247"/>
      <c r="DS32" s="247"/>
      <c r="DT32" s="247"/>
      <c r="DU32" s="247"/>
      <c r="DV32" s="247"/>
      <c r="DW32" s="247"/>
      <c r="DX32" s="247"/>
      <c r="DY32" s="247"/>
      <c r="DZ32" s="247"/>
      <c r="EA32" s="247"/>
      <c r="EB32" s="247"/>
      <c r="EC32" s="247"/>
      <c r="ED32" s="247"/>
      <c r="EE32" s="247"/>
      <c r="EF32" s="247"/>
      <c r="EG32" s="247"/>
      <c r="EH32" s="247"/>
      <c r="EI32" s="247"/>
      <c r="EJ32" s="247"/>
      <c r="EK32" s="247"/>
      <c r="EL32" s="247"/>
      <c r="EM32" s="247"/>
      <c r="EN32" s="247"/>
      <c r="EO32" s="247"/>
      <c r="EP32" s="247"/>
      <c r="EQ32" s="247"/>
      <c r="ER32" s="247"/>
      <c r="ES32" s="247"/>
      <c r="ET32" s="247"/>
      <c r="EU32" s="247"/>
      <c r="EV32" s="247"/>
      <c r="EW32" s="247"/>
      <c r="EX32" s="247"/>
      <c r="EY32" s="247"/>
      <c r="EZ32" s="247"/>
      <c r="FA32" s="247"/>
      <c r="FB32" s="247"/>
      <c r="FC32" s="247"/>
      <c r="FD32" s="247"/>
      <c r="FE32" s="247"/>
      <c r="FF32" s="247"/>
      <c r="FG32" s="247"/>
      <c r="FH32" s="247"/>
      <c r="FI32" s="247"/>
      <c r="FJ32" s="247"/>
      <c r="FK32" s="247"/>
      <c r="FL32" s="247"/>
      <c r="FM32" s="247"/>
      <c r="FN32" s="247"/>
      <c r="FO32" s="247"/>
      <c r="FP32" s="247"/>
      <c r="FQ32" s="247"/>
      <c r="FR32" s="247"/>
      <c r="FS32" s="247"/>
      <c r="FT32" s="247"/>
      <c r="FU32" s="247"/>
      <c r="FV32" s="247"/>
      <c r="FW32" s="247"/>
      <c r="FX32" s="247"/>
      <c r="FY32" s="247"/>
      <c r="FZ32" s="247"/>
      <c r="GA32" s="247"/>
      <c r="GB32" s="247"/>
      <c r="GC32" s="247"/>
      <c r="GD32" s="247"/>
      <c r="GE32" s="247"/>
      <c r="GF32" s="247"/>
      <c r="GG32" s="247"/>
      <c r="GH32" s="247"/>
      <c r="GI32" s="247"/>
      <c r="GJ32" s="247"/>
      <c r="GK32" s="247"/>
      <c r="GL32" s="247"/>
      <c r="GM32" s="247"/>
      <c r="GN32" s="247"/>
      <c r="GO32" s="247"/>
      <c r="GP32" s="247"/>
      <c r="GQ32" s="247"/>
      <c r="GR32" s="247"/>
      <c r="GS32" s="247"/>
      <c r="GT32" s="247"/>
      <c r="GU32" s="247"/>
      <c r="GV32" s="247"/>
      <c r="GW32" s="247"/>
      <c r="GX32" s="247"/>
      <c r="GY32" s="247"/>
      <c r="GZ32" s="247"/>
      <c r="HA32" s="247"/>
      <c r="HB32" s="247"/>
      <c r="HC32" s="247"/>
      <c r="HD32" s="247"/>
      <c r="HE32" s="247"/>
      <c r="HF32" s="247"/>
      <c r="HG32" s="247"/>
      <c r="HH32" s="247"/>
      <c r="HI32" s="247"/>
      <c r="HJ32" s="247"/>
      <c r="HK32" s="247"/>
      <c r="HL32" s="247"/>
      <c r="HM32" s="247"/>
      <c r="HN32" s="247"/>
    </row>
    <row r="33" spans="1:222" s="256" customFormat="1" ht="17" customHeight="1">
      <c r="A33" s="389">
        <v>5</v>
      </c>
      <c r="B33" s="418"/>
      <c r="C33" s="420"/>
      <c r="D33" s="416"/>
      <c r="E33" s="387"/>
      <c r="F33" s="260"/>
      <c r="G33" s="257"/>
      <c r="H33" s="257"/>
      <c r="I33" s="258"/>
      <c r="J33" s="255"/>
      <c r="K33" s="257"/>
      <c r="L33" s="257"/>
      <c r="M33" s="258"/>
      <c r="N33" s="255"/>
      <c r="O33" s="257"/>
      <c r="P33" s="257"/>
      <c r="Q33" s="259"/>
      <c r="R33" s="260"/>
      <c r="S33" s="257"/>
      <c r="T33" s="257"/>
      <c r="U33" s="257"/>
      <c r="V33" s="255"/>
      <c r="W33" s="257"/>
      <c r="X33" s="257"/>
      <c r="Y33" s="259"/>
      <c r="Z33" s="255"/>
      <c r="AA33" s="257"/>
      <c r="AB33" s="257"/>
      <c r="AC33" s="258"/>
      <c r="AD33" s="255"/>
      <c r="AE33" s="257"/>
      <c r="AF33" s="257"/>
      <c r="AG33" s="257"/>
      <c r="AH33" s="255"/>
      <c r="AI33" s="257"/>
      <c r="AJ33" s="257"/>
      <c r="AK33" s="259"/>
      <c r="AL33" s="255"/>
      <c r="AM33" s="257"/>
      <c r="AN33" s="257"/>
      <c r="AO33" s="257"/>
      <c r="AP33" s="255"/>
      <c r="AQ33" s="257"/>
      <c r="AR33" s="257"/>
      <c r="AS33" s="257"/>
      <c r="AT33" s="257"/>
      <c r="AU33" s="255"/>
      <c r="AV33" s="257"/>
      <c r="AW33" s="257"/>
      <c r="AX33" s="259"/>
      <c r="AY33" s="255"/>
      <c r="AZ33" s="257"/>
      <c r="BA33" s="257"/>
      <c r="BB33" s="261"/>
      <c r="BC33" s="247"/>
      <c r="BD33" s="247"/>
      <c r="BE33" s="247"/>
      <c r="BF33" s="247"/>
      <c r="BG33" s="247"/>
      <c r="BH33" s="247"/>
      <c r="BI33" s="247"/>
      <c r="BJ33" s="247"/>
      <c r="BK33" s="247"/>
      <c r="BL33" s="247"/>
      <c r="BM33" s="247"/>
      <c r="BN33" s="247"/>
      <c r="BO33" s="247"/>
      <c r="BP33" s="247"/>
      <c r="BQ33" s="247"/>
      <c r="BR33" s="247"/>
      <c r="BS33" s="247"/>
      <c r="BT33" s="247"/>
      <c r="BU33" s="247"/>
      <c r="BV33" s="247"/>
      <c r="BW33" s="247"/>
      <c r="BX33" s="247"/>
      <c r="BY33" s="247"/>
      <c r="BZ33" s="247"/>
      <c r="CA33" s="247"/>
      <c r="CB33" s="247"/>
      <c r="CC33" s="247"/>
      <c r="CD33" s="247"/>
      <c r="CE33" s="247"/>
      <c r="CF33" s="247"/>
      <c r="CG33" s="247"/>
      <c r="CH33" s="247"/>
      <c r="CI33" s="247"/>
      <c r="CJ33" s="247"/>
      <c r="CK33" s="247"/>
      <c r="CL33" s="247"/>
      <c r="CM33" s="247"/>
      <c r="CN33" s="247"/>
      <c r="CO33" s="247"/>
      <c r="CP33" s="247"/>
      <c r="CQ33" s="247"/>
      <c r="CR33" s="247"/>
      <c r="CS33" s="247"/>
      <c r="CT33" s="247"/>
      <c r="CU33" s="247"/>
      <c r="CV33" s="247"/>
      <c r="CW33" s="247"/>
      <c r="CX33" s="247"/>
      <c r="CY33" s="247"/>
      <c r="CZ33" s="247"/>
      <c r="DA33" s="247"/>
      <c r="DB33" s="247"/>
      <c r="DC33" s="247"/>
      <c r="DD33" s="247"/>
      <c r="DE33" s="247"/>
      <c r="DF33" s="247"/>
      <c r="DG33" s="247"/>
      <c r="DH33" s="247"/>
      <c r="DI33" s="247"/>
      <c r="DJ33" s="247"/>
      <c r="DK33" s="247"/>
      <c r="DL33" s="247"/>
      <c r="DM33" s="247"/>
      <c r="DN33" s="247"/>
      <c r="DO33" s="247"/>
      <c r="DP33" s="247"/>
      <c r="DQ33" s="247"/>
      <c r="DR33" s="247"/>
      <c r="DS33" s="247"/>
      <c r="DT33" s="247"/>
      <c r="DU33" s="247"/>
      <c r="DV33" s="247"/>
      <c r="DW33" s="247"/>
      <c r="DX33" s="247"/>
      <c r="DY33" s="247"/>
      <c r="DZ33" s="247"/>
      <c r="EA33" s="247"/>
      <c r="EB33" s="247"/>
      <c r="EC33" s="247"/>
      <c r="ED33" s="247"/>
      <c r="EE33" s="247"/>
      <c r="EF33" s="247"/>
      <c r="EG33" s="247"/>
      <c r="EH33" s="247"/>
      <c r="EI33" s="247"/>
      <c r="EJ33" s="247"/>
      <c r="EK33" s="247"/>
      <c r="EL33" s="247"/>
      <c r="EM33" s="247"/>
      <c r="EN33" s="247"/>
      <c r="EO33" s="247"/>
      <c r="EP33" s="247"/>
      <c r="EQ33" s="247"/>
      <c r="ER33" s="247"/>
      <c r="ES33" s="247"/>
      <c r="ET33" s="247"/>
      <c r="EU33" s="247"/>
      <c r="EV33" s="247"/>
      <c r="EW33" s="247"/>
      <c r="EX33" s="247"/>
      <c r="EY33" s="247"/>
      <c r="EZ33" s="247"/>
      <c r="FA33" s="247"/>
      <c r="FB33" s="247"/>
      <c r="FC33" s="247"/>
      <c r="FD33" s="247"/>
      <c r="FE33" s="247"/>
      <c r="FF33" s="247"/>
      <c r="FG33" s="247"/>
      <c r="FH33" s="247"/>
      <c r="FI33" s="247"/>
      <c r="FJ33" s="247"/>
      <c r="FK33" s="247"/>
      <c r="FL33" s="247"/>
      <c r="FM33" s="247"/>
      <c r="FN33" s="247"/>
      <c r="FO33" s="247"/>
      <c r="FP33" s="247"/>
      <c r="FQ33" s="247"/>
      <c r="FR33" s="247"/>
      <c r="FS33" s="247"/>
      <c r="FT33" s="247"/>
      <c r="FU33" s="247"/>
      <c r="FV33" s="247"/>
      <c r="FW33" s="247"/>
      <c r="FX33" s="247"/>
      <c r="FY33" s="247"/>
      <c r="FZ33" s="247"/>
      <c r="GA33" s="247"/>
      <c r="GB33" s="247"/>
      <c r="GC33" s="247"/>
      <c r="GD33" s="247"/>
      <c r="GE33" s="247"/>
      <c r="GF33" s="247"/>
      <c r="GG33" s="247"/>
      <c r="GH33" s="247"/>
      <c r="GI33" s="247"/>
      <c r="GJ33" s="247"/>
      <c r="GK33" s="247"/>
      <c r="GL33" s="247"/>
      <c r="GM33" s="247"/>
      <c r="GN33" s="247"/>
      <c r="GO33" s="247"/>
      <c r="GP33" s="247"/>
      <c r="GQ33" s="247"/>
      <c r="GR33" s="247"/>
      <c r="GS33" s="247"/>
      <c r="GT33" s="247"/>
      <c r="GU33" s="247"/>
      <c r="GV33" s="247"/>
      <c r="GW33" s="247"/>
      <c r="GX33" s="247"/>
      <c r="GY33" s="247"/>
      <c r="GZ33" s="247"/>
      <c r="HA33" s="247"/>
      <c r="HB33" s="247"/>
      <c r="HC33" s="247"/>
      <c r="HD33" s="247"/>
      <c r="HE33" s="247"/>
      <c r="HF33" s="247"/>
      <c r="HG33" s="247"/>
      <c r="HH33" s="247"/>
      <c r="HI33" s="247"/>
      <c r="HJ33" s="247"/>
      <c r="HK33" s="247"/>
      <c r="HL33" s="247"/>
      <c r="HM33" s="247"/>
      <c r="HN33" s="247"/>
    </row>
    <row r="34" spans="1:222" s="256" customFormat="1" ht="17" customHeight="1">
      <c r="A34" s="390"/>
      <c r="B34" s="419"/>
      <c r="C34" s="421"/>
      <c r="D34" s="417"/>
      <c r="E34" s="388"/>
      <c r="F34" s="266"/>
      <c r="G34" s="263"/>
      <c r="H34" s="263"/>
      <c r="I34" s="264"/>
      <c r="J34" s="262"/>
      <c r="K34" s="263"/>
      <c r="L34" s="263"/>
      <c r="M34" s="264"/>
      <c r="N34" s="262"/>
      <c r="O34" s="263"/>
      <c r="P34" s="263"/>
      <c r="Q34" s="265"/>
      <c r="R34" s="266"/>
      <c r="S34" s="276"/>
      <c r="T34" s="263"/>
      <c r="U34" s="263"/>
      <c r="V34" s="274"/>
      <c r="W34" s="263"/>
      <c r="X34" s="263"/>
      <c r="Y34" s="265"/>
      <c r="Z34" s="262"/>
      <c r="AA34" s="263"/>
      <c r="AB34" s="263"/>
      <c r="AC34" s="264"/>
      <c r="AD34" s="262"/>
      <c r="AE34" s="263"/>
      <c r="AF34" s="263"/>
      <c r="AG34" s="263"/>
      <c r="AH34" s="262"/>
      <c r="AI34" s="263"/>
      <c r="AJ34" s="263"/>
      <c r="AK34" s="265"/>
      <c r="AL34" s="262"/>
      <c r="AM34" s="263"/>
      <c r="AN34" s="263"/>
      <c r="AO34" s="263"/>
      <c r="AP34" s="262"/>
      <c r="AQ34" s="263"/>
      <c r="AR34" s="263"/>
      <c r="AS34" s="263"/>
      <c r="AT34" s="263"/>
      <c r="AU34" s="262"/>
      <c r="AV34" s="263"/>
      <c r="AW34" s="263"/>
      <c r="AX34" s="265"/>
      <c r="AY34" s="262"/>
      <c r="AZ34" s="263"/>
      <c r="BA34" s="263"/>
      <c r="BB34" s="267"/>
      <c r="BC34" s="247"/>
      <c r="BD34" s="247"/>
      <c r="BE34" s="247"/>
      <c r="BF34" s="247"/>
      <c r="BG34" s="247"/>
      <c r="BH34" s="247"/>
      <c r="BI34" s="247"/>
      <c r="BJ34" s="247"/>
      <c r="BK34" s="247"/>
      <c r="BL34" s="247"/>
      <c r="BM34" s="247"/>
      <c r="BN34" s="247"/>
      <c r="BO34" s="247"/>
      <c r="BP34" s="247"/>
      <c r="BQ34" s="247"/>
      <c r="BR34" s="247"/>
      <c r="BS34" s="247"/>
      <c r="BT34" s="247"/>
      <c r="BU34" s="247"/>
      <c r="BV34" s="247"/>
      <c r="BW34" s="247"/>
      <c r="BX34" s="247"/>
      <c r="BY34" s="247"/>
      <c r="BZ34" s="247"/>
      <c r="CA34" s="247"/>
      <c r="CB34" s="247"/>
      <c r="CC34" s="247"/>
      <c r="CD34" s="247"/>
      <c r="CE34" s="247"/>
      <c r="CF34" s="247"/>
      <c r="CG34" s="247"/>
      <c r="CH34" s="247"/>
      <c r="CI34" s="247"/>
      <c r="CJ34" s="247"/>
      <c r="CK34" s="247"/>
      <c r="CL34" s="247"/>
      <c r="CM34" s="247"/>
      <c r="CN34" s="247"/>
      <c r="CO34" s="247"/>
      <c r="CP34" s="247"/>
      <c r="CQ34" s="247"/>
      <c r="CR34" s="247"/>
      <c r="CS34" s="247"/>
      <c r="CT34" s="247"/>
      <c r="CU34" s="247"/>
      <c r="CV34" s="247"/>
      <c r="CW34" s="247"/>
      <c r="CX34" s="247"/>
      <c r="CY34" s="247"/>
      <c r="CZ34" s="247"/>
      <c r="DA34" s="247"/>
      <c r="DB34" s="247"/>
      <c r="DC34" s="247"/>
      <c r="DD34" s="247"/>
      <c r="DE34" s="247"/>
      <c r="DF34" s="247"/>
      <c r="DG34" s="247"/>
      <c r="DH34" s="247"/>
      <c r="DI34" s="247"/>
      <c r="DJ34" s="247"/>
      <c r="DK34" s="247"/>
      <c r="DL34" s="247"/>
      <c r="DM34" s="247"/>
      <c r="DN34" s="247"/>
      <c r="DO34" s="247"/>
      <c r="DP34" s="247"/>
      <c r="DQ34" s="247"/>
      <c r="DR34" s="247"/>
      <c r="DS34" s="247"/>
      <c r="DT34" s="247"/>
      <c r="DU34" s="247"/>
      <c r="DV34" s="247"/>
      <c r="DW34" s="247"/>
      <c r="DX34" s="247"/>
      <c r="DY34" s="247"/>
      <c r="DZ34" s="247"/>
      <c r="EA34" s="247"/>
      <c r="EB34" s="247"/>
      <c r="EC34" s="247"/>
      <c r="ED34" s="247"/>
      <c r="EE34" s="247"/>
      <c r="EF34" s="247"/>
      <c r="EG34" s="247"/>
      <c r="EH34" s="247"/>
      <c r="EI34" s="247"/>
      <c r="EJ34" s="247"/>
      <c r="EK34" s="247"/>
      <c r="EL34" s="247"/>
      <c r="EM34" s="247"/>
      <c r="EN34" s="247"/>
      <c r="EO34" s="247"/>
      <c r="EP34" s="247"/>
      <c r="EQ34" s="247"/>
      <c r="ER34" s="247"/>
      <c r="ES34" s="247"/>
      <c r="ET34" s="247"/>
      <c r="EU34" s="247"/>
      <c r="EV34" s="247"/>
      <c r="EW34" s="247"/>
      <c r="EX34" s="247"/>
      <c r="EY34" s="247"/>
      <c r="EZ34" s="247"/>
      <c r="FA34" s="247"/>
      <c r="FB34" s="247"/>
      <c r="FC34" s="247"/>
      <c r="FD34" s="247"/>
      <c r="FE34" s="247"/>
      <c r="FF34" s="247"/>
      <c r="FG34" s="247"/>
      <c r="FH34" s="247"/>
      <c r="FI34" s="247"/>
      <c r="FJ34" s="247"/>
      <c r="FK34" s="247"/>
      <c r="FL34" s="247"/>
      <c r="FM34" s="247"/>
      <c r="FN34" s="247"/>
      <c r="FO34" s="247"/>
      <c r="FP34" s="247"/>
      <c r="FQ34" s="247"/>
      <c r="FR34" s="247"/>
      <c r="FS34" s="247"/>
      <c r="FT34" s="247"/>
      <c r="FU34" s="247"/>
      <c r="FV34" s="247"/>
      <c r="FW34" s="247"/>
      <c r="FX34" s="247"/>
      <c r="FY34" s="247"/>
      <c r="FZ34" s="247"/>
      <c r="GA34" s="247"/>
      <c r="GB34" s="247"/>
      <c r="GC34" s="247"/>
      <c r="GD34" s="247"/>
      <c r="GE34" s="247"/>
      <c r="GF34" s="247"/>
      <c r="GG34" s="247"/>
      <c r="GH34" s="247"/>
      <c r="GI34" s="247"/>
      <c r="GJ34" s="247"/>
      <c r="GK34" s="247"/>
      <c r="GL34" s="247"/>
      <c r="GM34" s="247"/>
      <c r="GN34" s="247"/>
      <c r="GO34" s="247"/>
      <c r="GP34" s="247"/>
      <c r="GQ34" s="247"/>
      <c r="GR34" s="247"/>
      <c r="GS34" s="247"/>
      <c r="GT34" s="247"/>
      <c r="GU34" s="247"/>
      <c r="GV34" s="247"/>
      <c r="GW34" s="247"/>
      <c r="GX34" s="247"/>
      <c r="GY34" s="247"/>
      <c r="GZ34" s="247"/>
      <c r="HA34" s="247"/>
      <c r="HB34" s="247"/>
      <c r="HC34" s="247"/>
      <c r="HD34" s="247"/>
      <c r="HE34" s="247"/>
      <c r="HF34" s="247"/>
      <c r="HG34" s="247"/>
      <c r="HH34" s="247"/>
      <c r="HI34" s="247"/>
      <c r="HJ34" s="247"/>
      <c r="HK34" s="247"/>
      <c r="HL34" s="247"/>
      <c r="HM34" s="247"/>
      <c r="HN34" s="247"/>
    </row>
    <row r="35" spans="1:222" s="256" customFormat="1" ht="17" customHeight="1">
      <c r="A35" s="389">
        <v>6</v>
      </c>
      <c r="B35" s="414"/>
      <c r="C35" s="385"/>
      <c r="D35" s="386"/>
      <c r="E35" s="387"/>
      <c r="F35" s="260"/>
      <c r="G35" s="257"/>
      <c r="H35" s="257"/>
      <c r="I35" s="258"/>
      <c r="J35" s="255"/>
      <c r="K35" s="257"/>
      <c r="L35" s="257"/>
      <c r="M35" s="258"/>
      <c r="N35" s="255"/>
      <c r="O35" s="257"/>
      <c r="P35" s="257"/>
      <c r="Q35" s="259"/>
      <c r="R35" s="260"/>
      <c r="S35" s="257"/>
      <c r="T35" s="257"/>
      <c r="U35" s="257"/>
      <c r="V35" s="255"/>
      <c r="W35" s="257"/>
      <c r="X35" s="257"/>
      <c r="Y35" s="259"/>
      <c r="Z35" s="255"/>
      <c r="AA35" s="257"/>
      <c r="AB35" s="257"/>
      <c r="AC35" s="258"/>
      <c r="AD35" s="255"/>
      <c r="AE35" s="257"/>
      <c r="AF35" s="257"/>
      <c r="AG35" s="257"/>
      <c r="AH35" s="255"/>
      <c r="AI35" s="257"/>
      <c r="AJ35" s="257"/>
      <c r="AK35" s="257"/>
      <c r="AL35" s="255"/>
      <c r="AM35" s="257"/>
      <c r="AN35" s="257"/>
      <c r="AO35" s="257"/>
      <c r="AP35" s="255"/>
      <c r="AQ35" s="257"/>
      <c r="AR35" s="257"/>
      <c r="AS35" s="257"/>
      <c r="AT35" s="257"/>
      <c r="AU35" s="255"/>
      <c r="AV35" s="257"/>
      <c r="AW35" s="257"/>
      <c r="AX35" s="259"/>
      <c r="AY35" s="255"/>
      <c r="AZ35" s="257"/>
      <c r="BA35" s="257"/>
      <c r="BB35" s="261"/>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c r="DV35" s="247"/>
      <c r="DW35" s="247"/>
      <c r="DX35" s="247"/>
      <c r="DY35" s="247"/>
      <c r="DZ35" s="247"/>
      <c r="EA35" s="247"/>
      <c r="EB35" s="247"/>
      <c r="EC35" s="247"/>
      <c r="ED35" s="247"/>
      <c r="EE35" s="247"/>
      <c r="EF35" s="247"/>
      <c r="EG35" s="247"/>
      <c r="EH35" s="247"/>
      <c r="EI35" s="247"/>
      <c r="EJ35" s="247"/>
      <c r="EK35" s="247"/>
      <c r="EL35" s="247"/>
      <c r="EM35" s="247"/>
      <c r="EN35" s="247"/>
      <c r="EO35" s="247"/>
      <c r="EP35" s="247"/>
      <c r="EQ35" s="247"/>
      <c r="ER35" s="247"/>
      <c r="ES35" s="247"/>
      <c r="ET35" s="247"/>
      <c r="EU35" s="247"/>
      <c r="EV35" s="247"/>
      <c r="EW35" s="247"/>
      <c r="EX35" s="247"/>
      <c r="EY35" s="247"/>
      <c r="EZ35" s="247"/>
      <c r="FA35" s="247"/>
      <c r="FB35" s="247"/>
      <c r="FC35" s="247"/>
      <c r="FD35" s="247"/>
      <c r="FE35" s="247"/>
      <c r="FF35" s="247"/>
      <c r="FG35" s="247"/>
      <c r="FH35" s="247"/>
      <c r="FI35" s="247"/>
      <c r="FJ35" s="247"/>
      <c r="FK35" s="247"/>
      <c r="FL35" s="247"/>
      <c r="FM35" s="247"/>
      <c r="FN35" s="247"/>
      <c r="FO35" s="247"/>
      <c r="FP35" s="247"/>
      <c r="FQ35" s="247"/>
      <c r="FR35" s="247"/>
      <c r="FS35" s="247"/>
      <c r="FT35" s="247"/>
      <c r="FU35" s="247"/>
      <c r="FV35" s="247"/>
      <c r="FW35" s="247"/>
      <c r="FX35" s="247"/>
      <c r="FY35" s="247"/>
      <c r="FZ35" s="247"/>
      <c r="GA35" s="247"/>
      <c r="GB35" s="247"/>
      <c r="GC35" s="247"/>
      <c r="GD35" s="247"/>
      <c r="GE35" s="247"/>
      <c r="GF35" s="247"/>
      <c r="GG35" s="247"/>
      <c r="GH35" s="247"/>
      <c r="GI35" s="247"/>
      <c r="GJ35" s="247"/>
      <c r="GK35" s="247"/>
      <c r="GL35" s="247"/>
      <c r="GM35" s="247"/>
      <c r="GN35" s="247"/>
      <c r="GO35" s="247"/>
      <c r="GP35" s="247"/>
      <c r="GQ35" s="247"/>
      <c r="GR35" s="247"/>
      <c r="GS35" s="247"/>
      <c r="GT35" s="247"/>
      <c r="GU35" s="247"/>
      <c r="GV35" s="247"/>
      <c r="GW35" s="247"/>
      <c r="GX35" s="247"/>
      <c r="GY35" s="247"/>
      <c r="GZ35" s="247"/>
      <c r="HA35" s="247"/>
      <c r="HB35" s="247"/>
      <c r="HC35" s="247"/>
      <c r="HD35" s="247"/>
      <c r="HE35" s="247"/>
      <c r="HF35" s="247"/>
      <c r="HG35" s="247"/>
      <c r="HH35" s="247"/>
      <c r="HI35" s="247"/>
      <c r="HJ35" s="247"/>
      <c r="HK35" s="247"/>
      <c r="HL35" s="247"/>
      <c r="HM35" s="247"/>
      <c r="HN35" s="247"/>
    </row>
    <row r="36" spans="1:222" s="256" customFormat="1" ht="17" customHeight="1">
      <c r="A36" s="390"/>
      <c r="B36" s="415"/>
      <c r="C36" s="385"/>
      <c r="D36" s="386"/>
      <c r="E36" s="388"/>
      <c r="F36" s="266"/>
      <c r="G36" s="263"/>
      <c r="H36" s="263"/>
      <c r="I36" s="264"/>
      <c r="J36" s="262"/>
      <c r="K36" s="263"/>
      <c r="L36" s="263"/>
      <c r="M36" s="264"/>
      <c r="N36" s="262"/>
      <c r="O36" s="263"/>
      <c r="P36" s="263"/>
      <c r="Q36" s="265"/>
      <c r="R36" s="266"/>
      <c r="S36" s="263"/>
      <c r="T36" s="276"/>
      <c r="U36" s="263"/>
      <c r="V36" s="262"/>
      <c r="W36" s="263"/>
      <c r="X36" s="263"/>
      <c r="Y36" s="265"/>
      <c r="Z36" s="262"/>
      <c r="AA36" s="263"/>
      <c r="AB36" s="263"/>
      <c r="AC36" s="264"/>
      <c r="AD36" s="262"/>
      <c r="AE36" s="263"/>
      <c r="AF36" s="263"/>
      <c r="AG36" s="263"/>
      <c r="AH36" s="262"/>
      <c r="AI36" s="263"/>
      <c r="AJ36" s="263"/>
      <c r="AK36" s="265"/>
      <c r="AL36" s="262"/>
      <c r="AM36" s="263"/>
      <c r="AN36" s="263"/>
      <c r="AO36" s="263"/>
      <c r="AP36" s="262"/>
      <c r="AQ36" s="263"/>
      <c r="AR36" s="263"/>
      <c r="AS36" s="263"/>
      <c r="AT36" s="263"/>
      <c r="AU36" s="262"/>
      <c r="AV36" s="263"/>
      <c r="AW36" s="263"/>
      <c r="AX36" s="265"/>
      <c r="AY36" s="262"/>
      <c r="AZ36" s="263"/>
      <c r="BA36" s="263"/>
      <c r="BB36" s="26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E36" s="247"/>
      <c r="DF36" s="247"/>
      <c r="DG36" s="247"/>
      <c r="DH36" s="247"/>
      <c r="DI36" s="247"/>
      <c r="DJ36" s="247"/>
      <c r="DK36" s="247"/>
      <c r="DL36" s="247"/>
      <c r="DM36" s="247"/>
      <c r="DN36" s="247"/>
      <c r="DO36" s="247"/>
      <c r="DP36" s="247"/>
      <c r="DQ36" s="247"/>
      <c r="DR36" s="247"/>
      <c r="DS36" s="247"/>
      <c r="DT36" s="247"/>
      <c r="DU36" s="247"/>
      <c r="DV36" s="247"/>
      <c r="DW36" s="247"/>
      <c r="DX36" s="247"/>
      <c r="DY36" s="247"/>
      <c r="DZ36" s="247"/>
      <c r="EA36" s="247"/>
      <c r="EB36" s="247"/>
      <c r="EC36" s="247"/>
      <c r="ED36" s="247"/>
      <c r="EE36" s="247"/>
      <c r="EF36" s="247"/>
      <c r="EG36" s="247"/>
      <c r="EH36" s="247"/>
      <c r="EI36" s="247"/>
      <c r="EJ36" s="247"/>
      <c r="EK36" s="247"/>
      <c r="EL36" s="247"/>
      <c r="EM36" s="247"/>
      <c r="EN36" s="247"/>
      <c r="EO36" s="247"/>
      <c r="EP36" s="247"/>
      <c r="EQ36" s="247"/>
      <c r="ER36" s="247"/>
      <c r="ES36" s="247"/>
      <c r="ET36" s="247"/>
      <c r="EU36" s="247"/>
      <c r="EV36" s="247"/>
      <c r="EW36" s="247"/>
      <c r="EX36" s="247"/>
      <c r="EY36" s="247"/>
      <c r="EZ36" s="247"/>
      <c r="FA36" s="247"/>
      <c r="FB36" s="247"/>
      <c r="FC36" s="247"/>
      <c r="FD36" s="247"/>
      <c r="FE36" s="247"/>
      <c r="FF36" s="247"/>
      <c r="FG36" s="247"/>
      <c r="FH36" s="247"/>
      <c r="FI36" s="247"/>
      <c r="FJ36" s="247"/>
      <c r="FK36" s="247"/>
      <c r="FL36" s="247"/>
      <c r="FM36" s="247"/>
      <c r="FN36" s="247"/>
      <c r="FO36" s="247"/>
      <c r="FP36" s="247"/>
      <c r="FQ36" s="247"/>
      <c r="FR36" s="247"/>
      <c r="FS36" s="247"/>
      <c r="FT36" s="247"/>
      <c r="FU36" s="247"/>
      <c r="FV36" s="247"/>
      <c r="FW36" s="247"/>
      <c r="FX36" s="247"/>
      <c r="FY36" s="247"/>
      <c r="FZ36" s="247"/>
      <c r="GA36" s="247"/>
      <c r="GB36" s="247"/>
      <c r="GC36" s="247"/>
      <c r="GD36" s="247"/>
      <c r="GE36" s="247"/>
      <c r="GF36" s="247"/>
      <c r="GG36" s="247"/>
      <c r="GH36" s="247"/>
      <c r="GI36" s="247"/>
      <c r="GJ36" s="247"/>
      <c r="GK36" s="247"/>
      <c r="GL36" s="247"/>
      <c r="GM36" s="247"/>
      <c r="GN36" s="247"/>
      <c r="GO36" s="247"/>
      <c r="GP36" s="247"/>
      <c r="GQ36" s="247"/>
      <c r="GR36" s="247"/>
      <c r="GS36" s="247"/>
      <c r="GT36" s="247"/>
      <c r="GU36" s="247"/>
      <c r="GV36" s="247"/>
      <c r="GW36" s="247"/>
      <c r="GX36" s="247"/>
      <c r="GY36" s="247"/>
      <c r="GZ36" s="247"/>
      <c r="HA36" s="247"/>
      <c r="HB36" s="247"/>
      <c r="HC36" s="247"/>
      <c r="HD36" s="247"/>
      <c r="HE36" s="247"/>
      <c r="HF36" s="247"/>
      <c r="HG36" s="247"/>
      <c r="HH36" s="247"/>
      <c r="HI36" s="247"/>
      <c r="HJ36" s="247"/>
      <c r="HK36" s="247"/>
      <c r="HL36" s="247"/>
      <c r="HM36" s="247"/>
      <c r="HN36" s="247"/>
    </row>
    <row r="37" spans="1:222" s="248" customFormat="1" ht="19.399999999999999" customHeight="1">
      <c r="A37" s="389"/>
      <c r="B37" s="408" t="s">
        <v>269</v>
      </c>
      <c r="C37" s="409"/>
      <c r="D37" s="409"/>
      <c r="E37" s="410"/>
      <c r="F37" s="272"/>
      <c r="G37" s="269"/>
      <c r="H37" s="269"/>
      <c r="I37" s="270"/>
      <c r="J37" s="268"/>
      <c r="K37" s="269"/>
      <c r="L37" s="269"/>
      <c r="M37" s="270"/>
      <c r="N37" s="268"/>
      <c r="O37" s="269"/>
      <c r="P37" s="269"/>
      <c r="Q37" s="271"/>
      <c r="R37" s="272"/>
      <c r="S37" s="269"/>
      <c r="T37" s="269"/>
      <c r="U37" s="269"/>
      <c r="V37" s="268"/>
      <c r="W37" s="269"/>
      <c r="X37" s="269"/>
      <c r="Y37" s="271"/>
      <c r="Z37" s="268"/>
      <c r="AA37" s="269"/>
      <c r="AB37" s="269"/>
      <c r="AC37" s="270"/>
      <c r="AD37" s="268"/>
      <c r="AE37" s="269"/>
      <c r="AF37" s="269"/>
      <c r="AG37" s="269"/>
      <c r="AH37" s="268"/>
      <c r="AI37" s="269"/>
      <c r="AJ37" s="269"/>
      <c r="AK37" s="271"/>
      <c r="AL37" s="268"/>
      <c r="AM37" s="269"/>
      <c r="AN37" s="269"/>
      <c r="AO37" s="269"/>
      <c r="AP37" s="268"/>
      <c r="AQ37" s="269"/>
      <c r="AR37" s="269"/>
      <c r="AS37" s="269"/>
      <c r="AT37" s="269"/>
      <c r="AU37" s="268"/>
      <c r="AV37" s="269"/>
      <c r="AW37" s="269"/>
      <c r="AX37" s="271"/>
      <c r="AY37" s="268"/>
      <c r="AZ37" s="269"/>
      <c r="BA37" s="269"/>
      <c r="BB37" s="273"/>
      <c r="BC37" s="247"/>
      <c r="BD37" s="247"/>
      <c r="BE37" s="247"/>
      <c r="BF37" s="247"/>
      <c r="BG37" s="247"/>
      <c r="BH37" s="247"/>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7"/>
      <c r="DF37" s="247"/>
      <c r="DG37" s="247"/>
      <c r="DH37" s="247"/>
      <c r="DI37" s="247"/>
      <c r="DJ37" s="247"/>
      <c r="DK37" s="247"/>
      <c r="DL37" s="247"/>
      <c r="DM37" s="247"/>
      <c r="DN37" s="247"/>
      <c r="DO37" s="247"/>
      <c r="DP37" s="247"/>
      <c r="DQ37" s="247"/>
      <c r="DR37" s="247"/>
      <c r="DS37" s="247"/>
      <c r="DT37" s="247"/>
      <c r="DU37" s="247"/>
      <c r="DV37" s="247"/>
      <c r="DW37" s="247"/>
      <c r="DX37" s="247"/>
      <c r="DY37" s="247"/>
      <c r="DZ37" s="247"/>
      <c r="EA37" s="247"/>
      <c r="EB37" s="247"/>
      <c r="EC37" s="247"/>
      <c r="ED37" s="247"/>
      <c r="EE37" s="247"/>
      <c r="EF37" s="247"/>
      <c r="EG37" s="247"/>
      <c r="EH37" s="247"/>
      <c r="EI37" s="247"/>
      <c r="EJ37" s="247"/>
      <c r="EK37" s="247"/>
      <c r="EL37" s="247"/>
      <c r="EM37" s="247"/>
      <c r="EN37" s="247"/>
      <c r="EO37" s="247"/>
      <c r="EP37" s="247"/>
      <c r="EQ37" s="247"/>
      <c r="ER37" s="247"/>
      <c r="ES37" s="247"/>
      <c r="ET37" s="247"/>
      <c r="EU37" s="247"/>
      <c r="EV37" s="247"/>
      <c r="EW37" s="247"/>
      <c r="EX37" s="247"/>
      <c r="EY37" s="247"/>
      <c r="EZ37" s="247"/>
      <c r="FA37" s="247"/>
      <c r="FB37" s="247"/>
      <c r="FC37" s="247"/>
      <c r="FD37" s="247"/>
      <c r="FE37" s="247"/>
      <c r="FF37" s="247"/>
      <c r="FG37" s="247"/>
      <c r="FH37" s="247"/>
      <c r="FI37" s="247"/>
      <c r="FJ37" s="247"/>
      <c r="FK37" s="247"/>
      <c r="FL37" s="247"/>
      <c r="FM37" s="247"/>
      <c r="FN37" s="247"/>
      <c r="FO37" s="247"/>
      <c r="FP37" s="247"/>
      <c r="FQ37" s="247"/>
      <c r="FR37" s="247"/>
      <c r="FS37" s="247"/>
      <c r="FT37" s="247"/>
      <c r="FU37" s="247"/>
      <c r="FV37" s="247"/>
      <c r="FW37" s="247"/>
      <c r="FX37" s="247"/>
      <c r="FY37" s="247"/>
      <c r="FZ37" s="247"/>
      <c r="GA37" s="247"/>
      <c r="GB37" s="247"/>
      <c r="GC37" s="247"/>
      <c r="GD37" s="247"/>
      <c r="GE37" s="247"/>
      <c r="GF37" s="247"/>
      <c r="GG37" s="247"/>
      <c r="GH37" s="247"/>
      <c r="GI37" s="247"/>
      <c r="GJ37" s="247"/>
      <c r="GK37" s="247"/>
      <c r="GL37" s="247"/>
      <c r="GM37" s="247"/>
      <c r="GN37" s="247"/>
      <c r="GO37" s="247"/>
      <c r="GP37" s="247"/>
      <c r="GQ37" s="247"/>
      <c r="GR37" s="247"/>
      <c r="GS37" s="247"/>
      <c r="GT37" s="247"/>
      <c r="GU37" s="247"/>
      <c r="GV37" s="247"/>
      <c r="GW37" s="247"/>
      <c r="GX37" s="247"/>
      <c r="GY37" s="247"/>
      <c r="GZ37" s="247"/>
      <c r="HA37" s="247"/>
      <c r="HB37" s="247"/>
      <c r="HC37" s="247"/>
      <c r="HD37" s="247"/>
      <c r="HE37" s="247"/>
      <c r="HF37" s="247"/>
      <c r="HG37" s="247"/>
      <c r="HH37" s="247"/>
      <c r="HI37" s="247"/>
      <c r="HJ37" s="247"/>
      <c r="HK37" s="247"/>
      <c r="HL37" s="247"/>
      <c r="HM37" s="247"/>
      <c r="HN37" s="247"/>
    </row>
    <row r="38" spans="1:222" s="248" customFormat="1" ht="19.399999999999999" customHeight="1">
      <c r="A38" s="390"/>
      <c r="B38" s="411"/>
      <c r="C38" s="412"/>
      <c r="D38" s="412"/>
      <c r="E38" s="413"/>
      <c r="F38" s="253"/>
      <c r="G38" s="250"/>
      <c r="H38" s="250"/>
      <c r="I38" s="251"/>
      <c r="J38" s="249"/>
      <c r="K38" s="250"/>
      <c r="L38" s="250"/>
      <c r="M38" s="251"/>
      <c r="N38" s="249"/>
      <c r="O38" s="250"/>
      <c r="P38" s="250"/>
      <c r="Q38" s="252"/>
      <c r="R38" s="253"/>
      <c r="S38" s="250"/>
      <c r="T38" s="250"/>
      <c r="U38" s="250"/>
      <c r="V38" s="249"/>
      <c r="W38" s="250"/>
      <c r="X38" s="250"/>
      <c r="Y38" s="252"/>
      <c r="Z38" s="249"/>
      <c r="AA38" s="250"/>
      <c r="AB38" s="250"/>
      <c r="AC38" s="251"/>
      <c r="AD38" s="249"/>
      <c r="AE38" s="250"/>
      <c r="AF38" s="250"/>
      <c r="AG38" s="250"/>
      <c r="AH38" s="249"/>
      <c r="AI38" s="250"/>
      <c r="AJ38" s="250"/>
      <c r="AK38" s="252"/>
      <c r="AL38" s="249"/>
      <c r="AM38" s="250"/>
      <c r="AN38" s="250"/>
      <c r="AO38" s="250"/>
      <c r="AP38" s="249"/>
      <c r="AQ38" s="250"/>
      <c r="AR38" s="250"/>
      <c r="AS38" s="250"/>
      <c r="AT38" s="250"/>
      <c r="AU38" s="249"/>
      <c r="AV38" s="250"/>
      <c r="AW38" s="250"/>
      <c r="AX38" s="252"/>
      <c r="AY38" s="249"/>
      <c r="AZ38" s="250"/>
      <c r="BA38" s="250"/>
      <c r="BB38" s="254"/>
      <c r="BC38" s="247"/>
      <c r="BD38" s="247"/>
      <c r="BE38" s="247"/>
      <c r="BF38" s="247"/>
      <c r="BG38" s="247"/>
      <c r="BH38" s="247"/>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7"/>
      <c r="DF38" s="247"/>
      <c r="DG38" s="247"/>
      <c r="DH38" s="247"/>
      <c r="DI38" s="247"/>
      <c r="DJ38" s="247"/>
      <c r="DK38" s="247"/>
      <c r="DL38" s="247"/>
      <c r="DM38" s="247"/>
      <c r="DN38" s="247"/>
      <c r="DO38" s="247"/>
      <c r="DP38" s="247"/>
      <c r="DQ38" s="247"/>
      <c r="DR38" s="247"/>
      <c r="DS38" s="247"/>
      <c r="DT38" s="247"/>
      <c r="DU38" s="247"/>
      <c r="DV38" s="247"/>
      <c r="DW38" s="247"/>
      <c r="DX38" s="247"/>
      <c r="DY38" s="247"/>
      <c r="DZ38" s="247"/>
      <c r="EA38" s="247"/>
      <c r="EB38" s="247"/>
      <c r="EC38" s="247"/>
      <c r="ED38" s="247"/>
      <c r="EE38" s="247"/>
      <c r="EF38" s="247"/>
      <c r="EG38" s="247"/>
      <c r="EH38" s="247"/>
      <c r="EI38" s="247"/>
      <c r="EJ38" s="247"/>
      <c r="EK38" s="247"/>
      <c r="EL38" s="247"/>
      <c r="EM38" s="247"/>
      <c r="EN38" s="247"/>
      <c r="EO38" s="247"/>
      <c r="EP38" s="247"/>
      <c r="EQ38" s="247"/>
      <c r="ER38" s="247"/>
      <c r="ES38" s="247"/>
      <c r="ET38" s="247"/>
      <c r="EU38" s="247"/>
      <c r="EV38" s="247"/>
      <c r="EW38" s="247"/>
      <c r="EX38" s="247"/>
      <c r="EY38" s="247"/>
      <c r="EZ38" s="247"/>
      <c r="FA38" s="247"/>
      <c r="FB38" s="247"/>
      <c r="FC38" s="247"/>
      <c r="FD38" s="247"/>
      <c r="FE38" s="247"/>
      <c r="FF38" s="247"/>
      <c r="FG38" s="247"/>
      <c r="FH38" s="247"/>
      <c r="FI38" s="247"/>
      <c r="FJ38" s="247"/>
      <c r="FK38" s="247"/>
      <c r="FL38" s="247"/>
      <c r="FM38" s="247"/>
      <c r="FN38" s="247"/>
      <c r="FO38" s="247"/>
      <c r="FP38" s="247"/>
      <c r="FQ38" s="247"/>
      <c r="FR38" s="247"/>
      <c r="FS38" s="247"/>
      <c r="FT38" s="247"/>
      <c r="FU38" s="247"/>
      <c r="FV38" s="247"/>
      <c r="FW38" s="247"/>
      <c r="FX38" s="247"/>
      <c r="FY38" s="247"/>
      <c r="FZ38" s="247"/>
      <c r="GA38" s="247"/>
      <c r="GB38" s="247"/>
      <c r="GC38" s="247"/>
      <c r="GD38" s="247"/>
      <c r="GE38" s="247"/>
      <c r="GF38" s="247"/>
      <c r="GG38" s="247"/>
      <c r="GH38" s="247"/>
      <c r="GI38" s="247"/>
      <c r="GJ38" s="247"/>
      <c r="GK38" s="247"/>
      <c r="GL38" s="247"/>
      <c r="GM38" s="247"/>
      <c r="GN38" s="247"/>
      <c r="GO38" s="247"/>
      <c r="GP38" s="247"/>
      <c r="GQ38" s="247"/>
      <c r="GR38" s="247"/>
      <c r="GS38" s="247"/>
      <c r="GT38" s="247"/>
      <c r="GU38" s="247"/>
      <c r="GV38" s="247"/>
      <c r="GW38" s="247"/>
      <c r="GX38" s="247"/>
      <c r="GY38" s="247"/>
      <c r="GZ38" s="247"/>
      <c r="HA38" s="247"/>
      <c r="HB38" s="247"/>
      <c r="HC38" s="247"/>
      <c r="HD38" s="247"/>
      <c r="HE38" s="247"/>
      <c r="HF38" s="247"/>
      <c r="HG38" s="247"/>
      <c r="HH38" s="247"/>
      <c r="HI38" s="247"/>
      <c r="HJ38" s="247"/>
      <c r="HK38" s="247"/>
      <c r="HL38" s="247"/>
      <c r="HM38" s="247"/>
      <c r="HN38" s="247"/>
    </row>
    <row r="39" spans="1:222" s="256" customFormat="1" ht="22.5" customHeight="1">
      <c r="A39" s="389">
        <v>7</v>
      </c>
      <c r="B39" s="384"/>
      <c r="C39" s="385"/>
      <c r="D39" s="386"/>
      <c r="E39" s="387"/>
      <c r="F39" s="260"/>
      <c r="G39" s="257"/>
      <c r="H39" s="257"/>
      <c r="I39" s="258"/>
      <c r="J39" s="255"/>
      <c r="K39" s="257"/>
      <c r="L39" s="257"/>
      <c r="M39" s="258"/>
      <c r="N39" s="255"/>
      <c r="O39" s="257"/>
      <c r="P39" s="257"/>
      <c r="Q39" s="259"/>
      <c r="R39" s="260"/>
      <c r="S39" s="257"/>
      <c r="T39" s="257"/>
      <c r="U39" s="257"/>
      <c r="V39" s="255"/>
      <c r="W39" s="257"/>
      <c r="X39" s="257"/>
      <c r="Y39" s="259"/>
      <c r="Z39" s="255"/>
      <c r="AA39" s="257"/>
      <c r="AB39" s="257"/>
      <c r="AC39" s="258"/>
      <c r="AD39" s="255"/>
      <c r="AE39" s="257"/>
      <c r="AF39" s="257"/>
      <c r="AG39" s="257"/>
      <c r="AH39" s="255"/>
      <c r="AI39" s="257"/>
      <c r="AJ39" s="257"/>
      <c r="AK39" s="259"/>
      <c r="AL39" s="255"/>
      <c r="AM39" s="257"/>
      <c r="AN39" s="257"/>
      <c r="AO39" s="257"/>
      <c r="AP39" s="255"/>
      <c r="AQ39" s="257"/>
      <c r="AR39" s="257"/>
      <c r="AS39" s="257"/>
      <c r="AT39" s="257"/>
      <c r="AU39" s="255"/>
      <c r="AV39" s="257"/>
      <c r="AW39" s="257"/>
      <c r="AX39" s="259"/>
      <c r="AY39" s="255"/>
      <c r="AZ39" s="257"/>
      <c r="BA39" s="257"/>
      <c r="BB39" s="261"/>
      <c r="BC39" s="247"/>
      <c r="BD39" s="247"/>
      <c r="BE39" s="247"/>
      <c r="BF39" s="247"/>
      <c r="BG39" s="247"/>
      <c r="BH39" s="247"/>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7"/>
      <c r="DF39" s="247"/>
      <c r="DG39" s="247"/>
      <c r="DH39" s="247"/>
      <c r="DI39" s="247"/>
      <c r="DJ39" s="247"/>
      <c r="DK39" s="247"/>
      <c r="DL39" s="247"/>
      <c r="DM39" s="247"/>
      <c r="DN39" s="247"/>
      <c r="DO39" s="247"/>
      <c r="DP39" s="247"/>
      <c r="DQ39" s="247"/>
      <c r="DR39" s="247"/>
      <c r="DS39" s="247"/>
      <c r="DT39" s="247"/>
      <c r="DU39" s="247"/>
      <c r="DV39" s="247"/>
      <c r="DW39" s="247"/>
      <c r="DX39" s="247"/>
      <c r="DY39" s="247"/>
      <c r="DZ39" s="247"/>
      <c r="EA39" s="247"/>
      <c r="EB39" s="247"/>
      <c r="EC39" s="247"/>
      <c r="ED39" s="247"/>
      <c r="EE39" s="247"/>
      <c r="EF39" s="247"/>
      <c r="EG39" s="247"/>
      <c r="EH39" s="247"/>
      <c r="EI39" s="247"/>
      <c r="EJ39" s="247"/>
      <c r="EK39" s="247"/>
      <c r="EL39" s="247"/>
      <c r="EM39" s="247"/>
      <c r="EN39" s="247"/>
      <c r="EO39" s="247"/>
      <c r="EP39" s="247"/>
      <c r="EQ39" s="247"/>
      <c r="ER39" s="247"/>
      <c r="ES39" s="247"/>
      <c r="ET39" s="247"/>
      <c r="EU39" s="247"/>
      <c r="EV39" s="247"/>
      <c r="EW39" s="247"/>
      <c r="EX39" s="247"/>
      <c r="EY39" s="247"/>
      <c r="EZ39" s="247"/>
      <c r="FA39" s="247"/>
      <c r="FB39" s="247"/>
      <c r="FC39" s="247"/>
      <c r="FD39" s="247"/>
      <c r="FE39" s="247"/>
      <c r="FF39" s="247"/>
      <c r="FG39" s="247"/>
      <c r="FH39" s="247"/>
      <c r="FI39" s="247"/>
      <c r="FJ39" s="247"/>
      <c r="FK39" s="247"/>
      <c r="FL39" s="247"/>
      <c r="FM39" s="247"/>
      <c r="FN39" s="247"/>
      <c r="FO39" s="247"/>
      <c r="FP39" s="247"/>
      <c r="FQ39" s="247"/>
      <c r="FR39" s="247"/>
      <c r="FS39" s="247"/>
      <c r="FT39" s="247"/>
      <c r="FU39" s="247"/>
      <c r="FV39" s="247"/>
      <c r="FW39" s="247"/>
      <c r="FX39" s="247"/>
      <c r="FY39" s="247"/>
      <c r="FZ39" s="247"/>
      <c r="GA39" s="247"/>
      <c r="GB39" s="247"/>
      <c r="GC39" s="247"/>
      <c r="GD39" s="247"/>
      <c r="GE39" s="247"/>
      <c r="GF39" s="247"/>
      <c r="GG39" s="247"/>
      <c r="GH39" s="247"/>
      <c r="GI39" s="247"/>
      <c r="GJ39" s="247"/>
      <c r="GK39" s="247"/>
      <c r="GL39" s="247"/>
      <c r="GM39" s="247"/>
      <c r="GN39" s="247"/>
      <c r="GO39" s="247"/>
      <c r="GP39" s="247"/>
      <c r="GQ39" s="247"/>
      <c r="GR39" s="247"/>
      <c r="GS39" s="247"/>
      <c r="GT39" s="247"/>
      <c r="GU39" s="247"/>
      <c r="GV39" s="247"/>
      <c r="GW39" s="247"/>
      <c r="GX39" s="247"/>
      <c r="GY39" s="247"/>
      <c r="GZ39" s="247"/>
      <c r="HA39" s="247"/>
      <c r="HB39" s="247"/>
      <c r="HC39" s="247"/>
      <c r="HD39" s="247"/>
      <c r="HE39" s="247"/>
      <c r="HF39" s="247"/>
      <c r="HG39" s="247"/>
      <c r="HH39" s="247"/>
      <c r="HI39" s="247"/>
      <c r="HJ39" s="247"/>
      <c r="HK39" s="247"/>
      <c r="HL39" s="247"/>
      <c r="HM39" s="247"/>
      <c r="HN39" s="247"/>
    </row>
    <row r="40" spans="1:222" s="256" customFormat="1" ht="22.5" customHeight="1">
      <c r="A40" s="390"/>
      <c r="B40" s="384"/>
      <c r="C40" s="385"/>
      <c r="D40" s="386"/>
      <c r="E40" s="388"/>
      <c r="F40" s="266"/>
      <c r="G40" s="263"/>
      <c r="H40" s="263"/>
      <c r="I40" s="264"/>
      <c r="J40" s="262"/>
      <c r="K40" s="263"/>
      <c r="L40" s="263"/>
      <c r="M40" s="264"/>
      <c r="N40" s="262"/>
      <c r="O40" s="263"/>
      <c r="P40" s="263"/>
      <c r="Q40" s="265"/>
      <c r="R40" s="266"/>
      <c r="S40" s="263"/>
      <c r="T40" s="263"/>
      <c r="U40" s="263"/>
      <c r="V40" s="262"/>
      <c r="W40" s="263"/>
      <c r="X40" s="263"/>
      <c r="Y40" s="265"/>
      <c r="Z40" s="262"/>
      <c r="AA40" s="263"/>
      <c r="AB40" s="263"/>
      <c r="AC40" s="264"/>
      <c r="AD40" s="262"/>
      <c r="AE40" s="263"/>
      <c r="AF40" s="263"/>
      <c r="AG40" s="263"/>
      <c r="AH40" s="262"/>
      <c r="AI40" s="263"/>
      <c r="AJ40" s="263"/>
      <c r="AK40" s="265"/>
      <c r="AL40" s="262"/>
      <c r="AM40" s="263"/>
      <c r="AN40" s="263"/>
      <c r="AO40" s="263"/>
      <c r="AP40" s="262"/>
      <c r="AQ40" s="263"/>
      <c r="AR40" s="263"/>
      <c r="AS40" s="263"/>
      <c r="AT40" s="263"/>
      <c r="AU40" s="262"/>
      <c r="AV40" s="263"/>
      <c r="AW40" s="263"/>
      <c r="AX40" s="265"/>
      <c r="AY40" s="262"/>
      <c r="AZ40" s="263"/>
      <c r="BA40" s="263"/>
      <c r="BB40" s="267"/>
      <c r="BC40" s="247"/>
      <c r="BD40" s="247"/>
      <c r="BE40" s="247"/>
      <c r="BF40" s="247"/>
      <c r="BG40" s="247"/>
      <c r="BH40" s="247"/>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7"/>
      <c r="DF40" s="247"/>
      <c r="DG40" s="247"/>
      <c r="DH40" s="247"/>
      <c r="DI40" s="247"/>
      <c r="DJ40" s="247"/>
      <c r="DK40" s="247"/>
      <c r="DL40" s="247"/>
      <c r="DM40" s="247"/>
      <c r="DN40" s="247"/>
      <c r="DO40" s="247"/>
      <c r="DP40" s="247"/>
      <c r="DQ40" s="247"/>
      <c r="DR40" s="247"/>
      <c r="DS40" s="247"/>
      <c r="DT40" s="247"/>
      <c r="DU40" s="247"/>
      <c r="DV40" s="247"/>
      <c r="DW40" s="247"/>
      <c r="DX40" s="247"/>
      <c r="DY40" s="247"/>
      <c r="DZ40" s="247"/>
      <c r="EA40" s="247"/>
      <c r="EB40" s="247"/>
      <c r="EC40" s="247"/>
      <c r="ED40" s="247"/>
      <c r="EE40" s="247"/>
      <c r="EF40" s="247"/>
      <c r="EG40" s="247"/>
      <c r="EH40" s="247"/>
      <c r="EI40" s="247"/>
      <c r="EJ40" s="247"/>
      <c r="EK40" s="247"/>
      <c r="EL40" s="247"/>
      <c r="EM40" s="247"/>
      <c r="EN40" s="247"/>
      <c r="EO40" s="247"/>
      <c r="EP40" s="247"/>
      <c r="EQ40" s="247"/>
      <c r="ER40" s="247"/>
      <c r="ES40" s="247"/>
      <c r="ET40" s="247"/>
      <c r="EU40" s="247"/>
      <c r="EV40" s="247"/>
      <c r="EW40" s="247"/>
      <c r="EX40" s="247"/>
      <c r="EY40" s="247"/>
      <c r="EZ40" s="247"/>
      <c r="FA40" s="247"/>
      <c r="FB40" s="247"/>
      <c r="FC40" s="247"/>
      <c r="FD40" s="247"/>
      <c r="FE40" s="247"/>
      <c r="FF40" s="247"/>
      <c r="FG40" s="247"/>
      <c r="FH40" s="247"/>
      <c r="FI40" s="247"/>
      <c r="FJ40" s="247"/>
      <c r="FK40" s="247"/>
      <c r="FL40" s="247"/>
      <c r="FM40" s="247"/>
      <c r="FN40" s="247"/>
      <c r="FO40" s="247"/>
      <c r="FP40" s="247"/>
      <c r="FQ40" s="247"/>
      <c r="FR40" s="247"/>
      <c r="FS40" s="247"/>
      <c r="FT40" s="247"/>
      <c r="FU40" s="247"/>
      <c r="FV40" s="247"/>
      <c r="FW40" s="247"/>
      <c r="FX40" s="247"/>
      <c r="FY40" s="247"/>
      <c r="FZ40" s="247"/>
      <c r="GA40" s="247"/>
      <c r="GB40" s="247"/>
      <c r="GC40" s="247"/>
      <c r="GD40" s="247"/>
      <c r="GE40" s="247"/>
      <c r="GF40" s="247"/>
      <c r="GG40" s="247"/>
      <c r="GH40" s="247"/>
      <c r="GI40" s="247"/>
      <c r="GJ40" s="247"/>
      <c r="GK40" s="247"/>
      <c r="GL40" s="247"/>
      <c r="GM40" s="247"/>
      <c r="GN40" s="247"/>
      <c r="GO40" s="247"/>
      <c r="GP40" s="247"/>
      <c r="GQ40" s="247"/>
      <c r="GR40" s="247"/>
      <c r="GS40" s="247"/>
      <c r="GT40" s="247"/>
      <c r="GU40" s="247"/>
      <c r="GV40" s="247"/>
      <c r="GW40" s="247"/>
      <c r="GX40" s="247"/>
      <c r="GY40" s="247"/>
      <c r="GZ40" s="247"/>
      <c r="HA40" s="247"/>
      <c r="HB40" s="247"/>
      <c r="HC40" s="247"/>
      <c r="HD40" s="247"/>
      <c r="HE40" s="247"/>
      <c r="HF40" s="247"/>
      <c r="HG40" s="247"/>
      <c r="HH40" s="247"/>
      <c r="HI40" s="247"/>
      <c r="HJ40" s="247"/>
      <c r="HK40" s="247"/>
      <c r="HL40" s="247"/>
      <c r="HM40" s="247"/>
      <c r="HN40" s="247"/>
    </row>
    <row r="41" spans="1:222" s="256" customFormat="1" ht="22.5" customHeight="1">
      <c r="A41" s="389">
        <v>8</v>
      </c>
      <c r="B41" s="384"/>
      <c r="C41" s="385"/>
      <c r="D41" s="386"/>
      <c r="E41" s="387"/>
      <c r="F41" s="260"/>
      <c r="G41" s="257"/>
      <c r="H41" s="257"/>
      <c r="I41" s="258"/>
      <c r="J41" s="255"/>
      <c r="K41" s="257"/>
      <c r="L41" s="257"/>
      <c r="M41" s="258"/>
      <c r="N41" s="255"/>
      <c r="O41" s="257"/>
      <c r="P41" s="257"/>
      <c r="Q41" s="259"/>
      <c r="R41" s="260"/>
      <c r="S41" s="257"/>
      <c r="T41" s="257"/>
      <c r="U41" s="257"/>
      <c r="V41" s="255"/>
      <c r="W41" s="257"/>
      <c r="X41" s="257"/>
      <c r="Y41" s="259"/>
      <c r="Z41" s="255"/>
      <c r="AA41" s="257"/>
      <c r="AB41" s="257"/>
      <c r="AC41" s="258"/>
      <c r="AD41" s="255"/>
      <c r="AE41" s="257"/>
      <c r="AF41" s="257"/>
      <c r="AG41" s="257"/>
      <c r="AH41" s="255"/>
      <c r="AI41" s="257"/>
      <c r="AJ41" s="257"/>
      <c r="AK41" s="259"/>
      <c r="AL41" s="255"/>
      <c r="AM41" s="257"/>
      <c r="AN41" s="257"/>
      <c r="AO41" s="257"/>
      <c r="AP41" s="255"/>
      <c r="AQ41" s="257"/>
      <c r="AR41" s="257"/>
      <c r="AS41" s="257"/>
      <c r="AT41" s="257"/>
      <c r="AU41" s="255"/>
      <c r="AV41" s="257"/>
      <c r="AW41" s="257"/>
      <c r="AX41" s="259"/>
      <c r="AY41" s="255"/>
      <c r="AZ41" s="257"/>
      <c r="BA41" s="257"/>
      <c r="BB41" s="261"/>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7"/>
      <c r="DF41" s="247"/>
      <c r="DG41" s="247"/>
      <c r="DH41" s="247"/>
      <c r="DI41" s="247"/>
      <c r="DJ41" s="247"/>
      <c r="DK41" s="247"/>
      <c r="DL41" s="247"/>
      <c r="DM41" s="247"/>
      <c r="DN41" s="247"/>
      <c r="DO41" s="247"/>
      <c r="DP41" s="247"/>
      <c r="DQ41" s="247"/>
      <c r="DR41" s="247"/>
      <c r="DS41" s="247"/>
      <c r="DT41" s="247"/>
      <c r="DU41" s="247"/>
      <c r="DV41" s="247"/>
      <c r="DW41" s="247"/>
      <c r="DX41" s="247"/>
      <c r="DY41" s="247"/>
      <c r="DZ41" s="247"/>
      <c r="EA41" s="247"/>
      <c r="EB41" s="247"/>
      <c r="EC41" s="247"/>
      <c r="ED41" s="247"/>
      <c r="EE41" s="247"/>
      <c r="EF41" s="247"/>
      <c r="EG41" s="247"/>
      <c r="EH41" s="247"/>
      <c r="EI41" s="247"/>
      <c r="EJ41" s="247"/>
      <c r="EK41" s="247"/>
      <c r="EL41" s="247"/>
      <c r="EM41" s="247"/>
      <c r="EN41" s="247"/>
      <c r="EO41" s="247"/>
      <c r="EP41" s="247"/>
      <c r="EQ41" s="247"/>
      <c r="ER41" s="247"/>
      <c r="ES41" s="247"/>
      <c r="ET41" s="247"/>
      <c r="EU41" s="247"/>
      <c r="EV41" s="247"/>
      <c r="EW41" s="247"/>
      <c r="EX41" s="247"/>
      <c r="EY41" s="247"/>
      <c r="EZ41" s="247"/>
      <c r="FA41" s="247"/>
      <c r="FB41" s="247"/>
      <c r="FC41" s="247"/>
      <c r="FD41" s="247"/>
      <c r="FE41" s="247"/>
      <c r="FF41" s="247"/>
      <c r="FG41" s="247"/>
      <c r="FH41" s="247"/>
      <c r="FI41" s="247"/>
      <c r="FJ41" s="247"/>
      <c r="FK41" s="247"/>
      <c r="FL41" s="247"/>
      <c r="FM41" s="247"/>
      <c r="FN41" s="247"/>
      <c r="FO41" s="247"/>
      <c r="FP41" s="247"/>
      <c r="FQ41" s="247"/>
      <c r="FR41" s="247"/>
      <c r="FS41" s="247"/>
      <c r="FT41" s="247"/>
      <c r="FU41" s="247"/>
      <c r="FV41" s="247"/>
      <c r="FW41" s="247"/>
      <c r="FX41" s="247"/>
      <c r="FY41" s="247"/>
      <c r="FZ41" s="247"/>
      <c r="GA41" s="247"/>
      <c r="GB41" s="247"/>
      <c r="GC41" s="247"/>
      <c r="GD41" s="247"/>
      <c r="GE41" s="247"/>
      <c r="GF41" s="247"/>
      <c r="GG41" s="247"/>
      <c r="GH41" s="247"/>
      <c r="GI41" s="247"/>
      <c r="GJ41" s="247"/>
      <c r="GK41" s="247"/>
      <c r="GL41" s="247"/>
      <c r="GM41" s="247"/>
      <c r="GN41" s="247"/>
      <c r="GO41" s="247"/>
      <c r="GP41" s="247"/>
      <c r="GQ41" s="247"/>
      <c r="GR41" s="247"/>
      <c r="GS41" s="247"/>
      <c r="GT41" s="247"/>
      <c r="GU41" s="247"/>
      <c r="GV41" s="247"/>
      <c r="GW41" s="247"/>
      <c r="GX41" s="247"/>
      <c r="GY41" s="247"/>
      <c r="GZ41" s="247"/>
      <c r="HA41" s="247"/>
      <c r="HB41" s="247"/>
      <c r="HC41" s="247"/>
      <c r="HD41" s="247"/>
      <c r="HE41" s="247"/>
      <c r="HF41" s="247"/>
      <c r="HG41" s="247"/>
      <c r="HH41" s="247"/>
      <c r="HI41" s="247"/>
      <c r="HJ41" s="247"/>
      <c r="HK41" s="247"/>
      <c r="HL41" s="247"/>
      <c r="HM41" s="247"/>
      <c r="HN41" s="247"/>
    </row>
    <row r="42" spans="1:222" s="256" customFormat="1" ht="22.5" customHeight="1">
      <c r="A42" s="390"/>
      <c r="B42" s="384"/>
      <c r="C42" s="385"/>
      <c r="D42" s="386"/>
      <c r="E42" s="388"/>
      <c r="F42" s="266"/>
      <c r="G42" s="263"/>
      <c r="H42" s="263"/>
      <c r="I42" s="264"/>
      <c r="J42" s="262"/>
      <c r="K42" s="263"/>
      <c r="L42" s="263"/>
      <c r="M42" s="264"/>
      <c r="N42" s="262"/>
      <c r="O42" s="263"/>
      <c r="P42" s="263"/>
      <c r="Q42" s="265"/>
      <c r="R42" s="266"/>
      <c r="S42" s="263"/>
      <c r="T42" s="263"/>
      <c r="U42" s="263"/>
      <c r="V42" s="262"/>
      <c r="W42" s="263"/>
      <c r="X42" s="263"/>
      <c r="Y42" s="265"/>
      <c r="Z42" s="262"/>
      <c r="AA42" s="263"/>
      <c r="AB42" s="263"/>
      <c r="AC42" s="264"/>
      <c r="AD42" s="262"/>
      <c r="AE42" s="263"/>
      <c r="AF42" s="263"/>
      <c r="AG42" s="263"/>
      <c r="AH42" s="262"/>
      <c r="AI42" s="263"/>
      <c r="AJ42" s="263"/>
      <c r="AK42" s="265"/>
      <c r="AL42" s="262"/>
      <c r="AM42" s="263"/>
      <c r="AN42" s="263"/>
      <c r="AO42" s="263"/>
      <c r="AP42" s="262"/>
      <c r="AQ42" s="263"/>
      <c r="AR42" s="263"/>
      <c r="AS42" s="263"/>
      <c r="AT42" s="263"/>
      <c r="AU42" s="262"/>
      <c r="AV42" s="263"/>
      <c r="AW42" s="263"/>
      <c r="AX42" s="265"/>
      <c r="AY42" s="262"/>
      <c r="AZ42" s="263"/>
      <c r="BA42" s="263"/>
      <c r="BB42" s="26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c r="DV42" s="247"/>
      <c r="DW42" s="247"/>
      <c r="DX42" s="247"/>
      <c r="DY42" s="247"/>
      <c r="DZ42" s="247"/>
      <c r="EA42" s="247"/>
      <c r="EB42" s="247"/>
      <c r="EC42" s="247"/>
      <c r="ED42" s="247"/>
      <c r="EE42" s="247"/>
      <c r="EF42" s="247"/>
      <c r="EG42" s="247"/>
      <c r="EH42" s="247"/>
      <c r="EI42" s="247"/>
      <c r="EJ42" s="247"/>
      <c r="EK42" s="247"/>
      <c r="EL42" s="247"/>
      <c r="EM42" s="247"/>
      <c r="EN42" s="247"/>
      <c r="EO42" s="247"/>
      <c r="EP42" s="247"/>
      <c r="EQ42" s="247"/>
      <c r="ER42" s="247"/>
      <c r="ES42" s="247"/>
      <c r="ET42" s="247"/>
      <c r="EU42" s="247"/>
      <c r="EV42" s="247"/>
      <c r="EW42" s="247"/>
      <c r="EX42" s="247"/>
      <c r="EY42" s="247"/>
      <c r="EZ42" s="247"/>
      <c r="FA42" s="247"/>
      <c r="FB42" s="247"/>
      <c r="FC42" s="247"/>
      <c r="FD42" s="247"/>
      <c r="FE42" s="247"/>
      <c r="FF42" s="247"/>
      <c r="FG42" s="247"/>
      <c r="FH42" s="247"/>
      <c r="FI42" s="247"/>
      <c r="FJ42" s="247"/>
      <c r="FK42" s="247"/>
      <c r="FL42" s="247"/>
      <c r="FM42" s="247"/>
      <c r="FN42" s="247"/>
      <c r="FO42" s="247"/>
      <c r="FP42" s="247"/>
      <c r="FQ42" s="247"/>
      <c r="FR42" s="247"/>
      <c r="FS42" s="247"/>
      <c r="FT42" s="247"/>
      <c r="FU42" s="247"/>
      <c r="FV42" s="247"/>
      <c r="FW42" s="247"/>
      <c r="FX42" s="247"/>
      <c r="FY42" s="247"/>
      <c r="FZ42" s="247"/>
      <c r="GA42" s="247"/>
      <c r="GB42" s="247"/>
      <c r="GC42" s="247"/>
      <c r="GD42" s="247"/>
      <c r="GE42" s="247"/>
      <c r="GF42" s="247"/>
      <c r="GG42" s="247"/>
      <c r="GH42" s="247"/>
      <c r="GI42" s="247"/>
      <c r="GJ42" s="247"/>
      <c r="GK42" s="247"/>
      <c r="GL42" s="247"/>
      <c r="GM42" s="247"/>
      <c r="GN42" s="247"/>
      <c r="GO42" s="247"/>
      <c r="GP42" s="247"/>
      <c r="GQ42" s="247"/>
      <c r="GR42" s="247"/>
      <c r="GS42" s="247"/>
      <c r="GT42" s="247"/>
      <c r="GU42" s="247"/>
      <c r="GV42" s="247"/>
      <c r="GW42" s="247"/>
      <c r="GX42" s="247"/>
      <c r="GY42" s="247"/>
      <c r="GZ42" s="247"/>
      <c r="HA42" s="247"/>
      <c r="HB42" s="247"/>
      <c r="HC42" s="247"/>
      <c r="HD42" s="247"/>
      <c r="HE42" s="247"/>
      <c r="HF42" s="247"/>
      <c r="HG42" s="247"/>
      <c r="HH42" s="247"/>
      <c r="HI42" s="247"/>
      <c r="HJ42" s="247"/>
      <c r="HK42" s="247"/>
      <c r="HL42" s="247"/>
      <c r="HM42" s="247"/>
      <c r="HN42" s="247"/>
    </row>
    <row r="43" spans="1:222" ht="12.75" customHeight="1">
      <c r="B43" s="398" t="s">
        <v>28</v>
      </c>
      <c r="C43" s="399"/>
      <c r="D43" s="399"/>
      <c r="E43" s="400"/>
      <c r="F43" s="277">
        <f>COUNTIF(F13:F42,1)+COUNTIF(F13:F42,5)</f>
        <v>0</v>
      </c>
      <c r="G43" s="278">
        <f>COUNTIF(G13:G42,1)+COUNTIF(G13:G42,5)</f>
        <v>0</v>
      </c>
      <c r="H43" s="278">
        <f>COUNTIF(H13:H42,1)+COUNTIF(H13:H42,5)</f>
        <v>0</v>
      </c>
      <c r="I43" s="279">
        <f>COUNTIF(I13:I42,1)+COUNTIF(I13:I42,5)</f>
        <v>0</v>
      </c>
      <c r="J43" s="280">
        <f>COUNTIF(J13:J42,1)+COUNTIF(J13:J42,5)</f>
        <v>0</v>
      </c>
      <c r="K43" s="278">
        <f>COUNTIF(K13:K42,1)+COUNTIF(K13:K42,5)</f>
        <v>0</v>
      </c>
      <c r="L43" s="278">
        <f>COUNTIF(L13:L42,1)+COUNTIF(L13:L42,5)</f>
        <v>0</v>
      </c>
      <c r="M43" s="279">
        <f>COUNTIF(M13:M42,1)+COUNTIF(M13:M42,5)</f>
        <v>0</v>
      </c>
      <c r="N43" s="280">
        <f>COUNTIF(N13:N42,1)+COUNTIF(N13:N42,5)</f>
        <v>0</v>
      </c>
      <c r="O43" s="278">
        <f>COUNTIF(O13:O42,1)+COUNTIF(O13:O42,5)</f>
        <v>0</v>
      </c>
      <c r="P43" s="278">
        <f>COUNTIF(P13:P42,1)+COUNTIF(P13:P42,5)</f>
        <v>0</v>
      </c>
      <c r="Q43" s="278">
        <f>COUNTIF(Q13:Q42,1)+COUNTIF(Q13:Q42,5)</f>
        <v>0</v>
      </c>
      <c r="R43" s="280">
        <f>COUNTIF(R13:R42,1)+COUNTIF(R13:R42,5)</f>
        <v>0</v>
      </c>
      <c r="S43" s="278">
        <f>COUNTIF(S13:S42,1)+COUNTIF(S13:S42,5)</f>
        <v>0</v>
      </c>
      <c r="T43" s="278">
        <f>COUNTIF(T13:T42,1)+COUNTIF(T13:T42,5)</f>
        <v>0</v>
      </c>
      <c r="U43" s="278">
        <f>COUNTIF(U13:U42,1)+COUNTIF(U13:U42,5)</f>
        <v>0</v>
      </c>
      <c r="V43" s="280">
        <f>COUNTIF(V13:V42,1)+COUNTIF(V13:V42,5)</f>
        <v>0</v>
      </c>
      <c r="W43" s="278">
        <f>COUNTIF(W13:W42,1)+COUNTIF(W13:W42,5)</f>
        <v>0</v>
      </c>
      <c r="X43" s="278">
        <f>COUNTIF(X13:X42,1)+COUNTIF(X13:X42,5)</f>
        <v>0</v>
      </c>
      <c r="Y43" s="281">
        <f>COUNTIF(Y13:Y42,1)+COUNTIF(Y13:Y42,5)</f>
        <v>0</v>
      </c>
      <c r="Z43" s="282">
        <f>COUNTIF(Z13:Z42,1)+COUNTIF(Z13:Z42,5)</f>
        <v>0</v>
      </c>
      <c r="AA43" s="283">
        <f>COUNTIF(AA13:AA42,1)+COUNTIF(AA13:AA42,5)</f>
        <v>0</v>
      </c>
      <c r="AB43" s="283">
        <f>COUNTIF(AB13:AB42,1)+COUNTIF(AB13:AB42,5)</f>
        <v>0</v>
      </c>
      <c r="AC43" s="283">
        <f>COUNTIF(AC13:AC42,1)+COUNTIF(AC13:AC42,5)</f>
        <v>0</v>
      </c>
      <c r="AD43" s="284">
        <f>COUNTIF(AD13:AD42,1)+COUNTIF(AD13:AD42,5)</f>
        <v>0</v>
      </c>
      <c r="AE43" s="283">
        <f>COUNTIF(AE13:AE42,1)+COUNTIF(AE13:AE42,5)</f>
        <v>0</v>
      </c>
      <c r="AF43" s="283">
        <f>COUNTIF(AF13:AF42,1)+COUNTIF(AF13:AF42,5)</f>
        <v>0</v>
      </c>
      <c r="AG43" s="283">
        <f>COUNTIF(AG13:AG42,1)+COUNTIF(AG13:AG42,5)</f>
        <v>0</v>
      </c>
      <c r="AH43" s="280">
        <f>COUNTIF(AH13:AH42,1)+COUNTIF(AH13:AH42,5)</f>
        <v>0</v>
      </c>
      <c r="AI43" s="278">
        <f>COUNTIF(AI13:AI42,1)+COUNTIF(AI13:AI42,5)</f>
        <v>0</v>
      </c>
      <c r="AJ43" s="278">
        <f>COUNTIF(AJ13:AJ42,1)+COUNTIF(AJ13:AJ42,5)</f>
        <v>0</v>
      </c>
      <c r="AK43" s="281">
        <f>COUNTIF(AK13:AK42,1)+COUNTIF(AK13:AK42,5)</f>
        <v>0</v>
      </c>
      <c r="AL43" s="280">
        <f>COUNTIF(AL13:AL42,1)+COUNTIF(AL13:AL42,5)</f>
        <v>0</v>
      </c>
      <c r="AM43" s="280">
        <f>COUNTIF(AM13:AM42,1)+COUNTIF(AM13:AM42,5)</f>
        <v>0</v>
      </c>
      <c r="AN43" s="280">
        <f>COUNTIF(AN13:AN42,1)+COUNTIF(AN13:AN42,5)</f>
        <v>0</v>
      </c>
      <c r="AO43" s="278">
        <f>COUNTIF(AO13:AO42,1)+COUNTIF(AO13:AO42,5)</f>
        <v>0</v>
      </c>
      <c r="AP43" s="280">
        <f>COUNTIF(AP13:AP42,1)+COUNTIF(AP13:AP42,5)</f>
        <v>0</v>
      </c>
      <c r="AQ43" s="278">
        <f>COUNTIF(AQ13:AQ42,1)+COUNTIF(AQ13:AQ42,5)</f>
        <v>0</v>
      </c>
      <c r="AR43" s="278">
        <f>COUNTIF(AR13:AR42,1)+COUNTIF(AR13:AR42,5)</f>
        <v>0</v>
      </c>
      <c r="AS43" s="278"/>
      <c r="AT43" s="278">
        <f>COUNTIF(AT13:AT42,1)+COUNTIF(AT13:AT42,5)</f>
        <v>0</v>
      </c>
      <c r="AU43" s="280">
        <f>COUNTIF(AU13:AU42,1)+COUNTIF(AU13:AU42,5)</f>
        <v>0</v>
      </c>
      <c r="AV43" s="278">
        <f>COUNTIF(AV13:AV42,1)+COUNTIF(AV13:AV42,5)</f>
        <v>0</v>
      </c>
      <c r="AW43" s="278">
        <f>COUNTIF(AW13:AW42,1)+COUNTIF(AW13:AW42,5)</f>
        <v>0</v>
      </c>
      <c r="AX43" s="281">
        <f>COUNTIF(AX13:AX42,1)+COUNTIF(AX13:AX42,5)</f>
        <v>0</v>
      </c>
      <c r="AY43" s="280">
        <f>COUNTIF(AY13:AY42,1)+COUNTIF(AY13:AY42,5)</f>
        <v>0</v>
      </c>
      <c r="AZ43" s="278">
        <f>COUNTIF(AZ13:AZ42,1)+COUNTIF(AZ13:AZ42,5)</f>
        <v>0</v>
      </c>
      <c r="BA43" s="278">
        <f>COUNTIF(BA13:BA42,1)+COUNTIF(BA13:BA42,5)</f>
        <v>0</v>
      </c>
      <c r="BB43" s="278">
        <f>COUNTIF(BB13:BB42,1)+COUNTIF(BB13:BB42,5)</f>
        <v>0</v>
      </c>
    </row>
    <row r="44" spans="1:222" ht="13.5" customHeight="1">
      <c r="B44" s="398" t="s">
        <v>29</v>
      </c>
      <c r="C44" s="399"/>
      <c r="D44" s="399"/>
      <c r="E44" s="400"/>
      <c r="F44" s="285">
        <f>+(COUNTIF(F13:F42,2)+COUNTIF(F13:F42,3)*0.5)</f>
        <v>0</v>
      </c>
      <c r="G44" s="286">
        <f>+(COUNTIF(G13:G42,2)+COUNTIF(G13:G42,3)*0.5)</f>
        <v>0</v>
      </c>
      <c r="H44" s="286">
        <f>+(COUNTIF(H13:H42,2)+COUNTIF(H13:H42,3)*0.5)</f>
        <v>0</v>
      </c>
      <c r="I44" s="287">
        <f>+(COUNTIF(I13:I42,2)+COUNTIF(I13:I42,3)*0.5)</f>
        <v>0</v>
      </c>
      <c r="J44" s="288">
        <f>+(COUNTIF(J13:J42,2)+COUNTIF(J13:J42,3)*0.5)</f>
        <v>0</v>
      </c>
      <c r="K44" s="286">
        <f>+(COUNTIF(K13:K42,2)+COUNTIF(K13:K42,3)*0.5)</f>
        <v>0</v>
      </c>
      <c r="L44" s="286">
        <f>+(COUNTIF(L13:L42,2)+COUNTIF(L13:L42,3)*0.5)</f>
        <v>0</v>
      </c>
      <c r="M44" s="287">
        <f>+(COUNTIF(M13:M42,2)+COUNTIF(M13:M42,3)*0.5)</f>
        <v>0</v>
      </c>
      <c r="N44" s="288">
        <f>+(COUNTIF(N13:N42,2)+COUNTIF(N13:N42,3)*0.5)</f>
        <v>0</v>
      </c>
      <c r="O44" s="286">
        <f>+(COUNTIF(O13:O42,2)+COUNTIF(O13:O42,3)*0.5)</f>
        <v>0</v>
      </c>
      <c r="P44" s="286">
        <f>+(COUNTIF(P13:P42,2)+COUNTIF(P13:P42,3)*0.5)</f>
        <v>0</v>
      </c>
      <c r="Q44" s="286">
        <f>+(COUNTIF(Q13:Q42,2)+COUNTIF(Q13:Q42,3)*0.5)</f>
        <v>0</v>
      </c>
      <c r="R44" s="288">
        <f>+(COUNTIF(R13:R42,2)+COUNTIF(R13:R42,3)*0.5)</f>
        <v>0</v>
      </c>
      <c r="S44" s="286">
        <f>+(COUNTIF(S13:S42,2)+COUNTIF(S13:S42,3)*0.5)</f>
        <v>0</v>
      </c>
      <c r="T44" s="286">
        <f>+(COUNTIF(T13:T42,2)+COUNTIF(T13:T42,3)*0.5)</f>
        <v>0</v>
      </c>
      <c r="U44" s="286">
        <f>+(COUNTIF(U13:U42,2)+COUNTIF(U13:U42,3)*0.5)</f>
        <v>0</v>
      </c>
      <c r="V44" s="288">
        <f>+(COUNTIF(V13:V42,2)+COUNTIF(V13:V42,3)*0.5)</f>
        <v>0</v>
      </c>
      <c r="W44" s="286">
        <f>+(COUNTIF(W13:W42,2)+COUNTIF(W13:W42,3)*0.5)</f>
        <v>0</v>
      </c>
      <c r="X44" s="286">
        <f>+(COUNTIF(X13:X42,2)+COUNTIF(X13:X42,3)*0.5)</f>
        <v>0</v>
      </c>
      <c r="Y44" s="289">
        <f>+(COUNTIF(Y13:Y42,2)+COUNTIF(Y13:Y42,3)*0.5)</f>
        <v>0</v>
      </c>
      <c r="Z44" s="288">
        <f>+(COUNTIF(Z13:Z42,2)+COUNTIF(Z13:Z42,3)*0.5)</f>
        <v>0</v>
      </c>
      <c r="AA44" s="286">
        <f>+(COUNTIF(AA13:AA42,2)+COUNTIF(AA13:AA42,3)*0.5)</f>
        <v>0</v>
      </c>
      <c r="AB44" s="286">
        <f>+(COUNTIF(AB13:AB42,2)+COUNTIF(AB13:AB42,3)*0.5)</f>
        <v>0</v>
      </c>
      <c r="AC44" s="286">
        <f>+(COUNTIF(AC13:AC42,2)+COUNTIF(AC13:AC42,3)*0.5)</f>
        <v>0</v>
      </c>
      <c r="AD44" s="285">
        <f>+(COUNTIF(AD13:AD42,2)+COUNTIF(AD13:AD42,3)*0.5)</f>
        <v>0</v>
      </c>
      <c r="AE44" s="286">
        <f>+(COUNTIF(AE13:AE42,2)+COUNTIF(AE13:AE42,3)*0.5)</f>
        <v>0</v>
      </c>
      <c r="AF44" s="286">
        <f>+(COUNTIF(AF13:AF42,2)+COUNTIF(AF13:AF42,3)*0.5)</f>
        <v>0</v>
      </c>
      <c r="AG44" s="286">
        <f>+(COUNTIF(AG13:AG42,2)+COUNTIF(AG13:AG42,3)*0.5)</f>
        <v>0</v>
      </c>
      <c r="AH44" s="288">
        <f>+(COUNTIF(AH13:AH42,2)+COUNTIF(AH13:AH42,3)*0.5)</f>
        <v>0</v>
      </c>
      <c r="AI44" s="286">
        <f>+(COUNTIF(AI13:AI42,2)+COUNTIF(AI13:AI42,3)*0.5)</f>
        <v>0</v>
      </c>
      <c r="AJ44" s="286">
        <f>+(COUNTIF(AJ13:AJ42,2)+COUNTIF(AJ13:AJ42,3)*0.5)</f>
        <v>0</v>
      </c>
      <c r="AK44" s="289">
        <f>+(COUNTIF(AK13:AK42,2)+COUNTIF(AK13:AK42,3)*0.5)</f>
        <v>0</v>
      </c>
      <c r="AL44" s="288">
        <f>+(COUNTIF(AL13:AL42,2)+COUNTIF(AL13:AL42,3)*0.5)</f>
        <v>0</v>
      </c>
      <c r="AM44" s="286">
        <f>+(COUNTIF(AM13:AM42,2)+COUNTIF(AM13:AM42,3)*0.5)</f>
        <v>0</v>
      </c>
      <c r="AN44" s="286">
        <f>+(COUNTIF(AN13:AN42,2)+COUNTIF(AN13:AN42,3)*0.5)</f>
        <v>0</v>
      </c>
      <c r="AO44" s="286">
        <f>+(COUNTIF(AO13:AO42,2)+COUNTIF(AO13:AO42,3)*0.5)</f>
        <v>0</v>
      </c>
      <c r="AP44" s="288">
        <f>+(COUNTIF(AP13:AP42,2)+COUNTIF(AP13:AP42,3)*0.5)</f>
        <v>0</v>
      </c>
      <c r="AQ44" s="286">
        <f>+(COUNTIF(AQ13:AQ42,2)+COUNTIF(AQ13:AQ42,3)*0.5)</f>
        <v>0</v>
      </c>
      <c r="AR44" s="286">
        <f>+(COUNTIF(AR13:AR42,2)+COUNTIF(AR13:AR42,3)*0.5)</f>
        <v>0</v>
      </c>
      <c r="AS44" s="286"/>
      <c r="AT44" s="286">
        <f>+(COUNTIF(AT13:AT42,2)+COUNTIF(AT13:AT42,3)*0.5)</f>
        <v>0</v>
      </c>
      <c r="AU44" s="288">
        <f>+(COUNTIF(AU13:AU42,2)+COUNTIF(AU13:AU42,3)*0.5)</f>
        <v>0</v>
      </c>
      <c r="AV44" s="286">
        <f>+(COUNTIF(AV13:AV42,2)+COUNTIF(AV13:AV42,3)*0.5)</f>
        <v>0</v>
      </c>
      <c r="AW44" s="286">
        <f>+(COUNTIF(AW13:AW42,2)+COUNTIF(AW13:AW42,3)*0.5)</f>
        <v>0</v>
      </c>
      <c r="AX44" s="289">
        <f>+(COUNTIF(AX13:AX42,2)+COUNTIF(AX13:AX42,3)*0.5)</f>
        <v>0</v>
      </c>
      <c r="AY44" s="288">
        <f>+(COUNTIF(AY13:AY42,2)+COUNTIF(AY13:AY42,3)*0.5)</f>
        <v>0</v>
      </c>
      <c r="AZ44" s="286">
        <f>+(COUNTIF(AZ13:AZ42,2)+COUNTIF(AZ13:AZ42,3)*0.5)</f>
        <v>0</v>
      </c>
      <c r="BA44" s="286">
        <f>+(COUNTIF(BA13:BA42,2)+COUNTIF(BA13:BA42,3)*0.5)</f>
        <v>0</v>
      </c>
      <c r="BB44" s="286">
        <f>+(COUNTIF(BB13:BB42,2)+COUNTIF(BB13:BB42,3)*0.5)</f>
        <v>0</v>
      </c>
    </row>
    <row r="45" spans="1:222" ht="12.75" customHeight="1" thickBot="1">
      <c r="B45" s="398" t="s">
        <v>30</v>
      </c>
      <c r="C45" s="399"/>
      <c r="D45" s="399"/>
      <c r="E45" s="400"/>
      <c r="F45" s="396">
        <f>IF(SUM(F43:I43)=0,0,SUM(F44:I44)/SUM(F43:I43))</f>
        <v>0</v>
      </c>
      <c r="G45" s="397"/>
      <c r="H45" s="397"/>
      <c r="I45" s="405"/>
      <c r="J45" s="396">
        <f>IF(SUM(J43:M43)=0,0,SUM(J44:M44)/SUM(J43:M43))</f>
        <v>0</v>
      </c>
      <c r="K45" s="397"/>
      <c r="L45" s="397"/>
      <c r="M45" s="405"/>
      <c r="N45" s="396">
        <f>IF(SUM(N43:Q43)=0,0,SUM(N44:Q44)/SUM(N43:Q43))</f>
        <v>0</v>
      </c>
      <c r="O45" s="397"/>
      <c r="P45" s="397"/>
      <c r="Q45" s="397"/>
      <c r="R45" s="396">
        <f>IF(SUM(R43:U43)=0,0,SUM(R44:U44)/SUM(R43:U43))</f>
        <v>0</v>
      </c>
      <c r="S45" s="397"/>
      <c r="T45" s="397"/>
      <c r="U45" s="397"/>
      <c r="V45" s="396">
        <f>IF(SUM(V43:Y43)=0,0,SUM(V44:Y44)/SUM(V43:Y43))</f>
        <v>0</v>
      </c>
      <c r="W45" s="397"/>
      <c r="X45" s="397"/>
      <c r="Y45" s="405"/>
      <c r="Z45" s="396">
        <f>IF(SUM(Z43:AC43)=0,0,SUM(Z44:AC44)/SUM(Z43:AC43))</f>
        <v>0</v>
      </c>
      <c r="AA45" s="397"/>
      <c r="AB45" s="397"/>
      <c r="AC45" s="397"/>
      <c r="AD45" s="401">
        <f>IF(SUM(AD43:AG43)=0,0,SUM(AD44:AG44)/SUM(AD43:AG43))</f>
        <v>0</v>
      </c>
      <c r="AE45" s="401"/>
      <c r="AF45" s="401"/>
      <c r="AG45" s="401"/>
      <c r="AH45" s="402">
        <f>IF(SUM(AH43:AK43)=0,0,SUM(AH44:AK44)/SUM(AH43:AK43))</f>
        <v>0</v>
      </c>
      <c r="AI45" s="401"/>
      <c r="AJ45" s="401"/>
      <c r="AK45" s="403"/>
      <c r="AL45" s="402">
        <f>IF(SUM(AL43:AO43)=0,0,SUM(AL44:AO44)/SUM(AL43:AO43))</f>
        <v>0</v>
      </c>
      <c r="AM45" s="401"/>
      <c r="AN45" s="401"/>
      <c r="AO45" s="401"/>
      <c r="AP45" s="396">
        <f>IF(SUM(AP43:AT43)=0,0,SUM(AP44:AT44)/SUM(AP43:AT43))</f>
        <v>0</v>
      </c>
      <c r="AQ45" s="397"/>
      <c r="AR45" s="397"/>
      <c r="AS45" s="397"/>
      <c r="AT45" s="397"/>
      <c r="AU45" s="396">
        <f>IF(SUM(AU43:AX43)=0,0,SUM(AU44:AX44)/SUM(AU43:AX43))</f>
        <v>0</v>
      </c>
      <c r="AV45" s="397"/>
      <c r="AW45" s="397"/>
      <c r="AX45" s="405"/>
      <c r="AY45" s="396">
        <f>IF(SUM(AY43:BB43)=0,0,SUM(AY44:BB44)/SUM(AY43:BB43))</f>
        <v>0</v>
      </c>
      <c r="AZ45" s="397"/>
      <c r="BA45" s="397"/>
      <c r="BB45" s="406"/>
    </row>
    <row r="46" spans="1:222" ht="12.75" customHeight="1">
      <c r="B46" s="398" t="s">
        <v>31</v>
      </c>
      <c r="C46" s="399"/>
      <c r="D46" s="399"/>
      <c r="E46" s="400"/>
      <c r="F46" s="404">
        <f>IF(SUM(F43:Q43)=0,0,SUM(F44:Q44)/SUM(F43:Q43))</f>
        <v>0</v>
      </c>
      <c r="G46" s="394"/>
      <c r="H46" s="394"/>
      <c r="I46" s="394"/>
      <c r="J46" s="394"/>
      <c r="K46" s="394"/>
      <c r="L46" s="394"/>
      <c r="M46" s="394"/>
      <c r="N46" s="394"/>
      <c r="O46" s="394"/>
      <c r="P46" s="394"/>
      <c r="Q46" s="394"/>
      <c r="R46" s="404">
        <f>IF(SUM(R43:AC43)=0,0,SUM(R44:AC44)/SUM(R43:AC43))</f>
        <v>0</v>
      </c>
      <c r="S46" s="394"/>
      <c r="T46" s="394"/>
      <c r="U46" s="394"/>
      <c r="V46" s="394"/>
      <c r="W46" s="394"/>
      <c r="X46" s="394"/>
      <c r="Y46" s="394"/>
      <c r="Z46" s="394"/>
      <c r="AA46" s="394"/>
      <c r="AB46" s="394"/>
      <c r="AC46" s="394"/>
      <c r="AD46" s="391">
        <f>IF(SUM(AD43:AO43)=0,0,SUM(AD44:AO44)/SUM(AD43:AO43))</f>
        <v>0</v>
      </c>
      <c r="AE46" s="391"/>
      <c r="AF46" s="391"/>
      <c r="AG46" s="391"/>
      <c r="AH46" s="391"/>
      <c r="AI46" s="391"/>
      <c r="AJ46" s="391"/>
      <c r="AK46" s="391"/>
      <c r="AL46" s="391"/>
      <c r="AM46" s="391"/>
      <c r="AN46" s="391"/>
      <c r="AO46" s="391"/>
      <c r="AP46" s="394">
        <f>IF(SUM(AP43:BB43)=0,0,SUM(AP44:BB44)/SUM(AP43:BB43))</f>
        <v>0</v>
      </c>
      <c r="AQ46" s="394"/>
      <c r="AR46" s="394"/>
      <c r="AS46" s="394"/>
      <c r="AT46" s="394"/>
      <c r="AU46" s="394"/>
      <c r="AV46" s="394"/>
      <c r="AW46" s="394"/>
      <c r="AX46" s="394"/>
      <c r="AY46" s="394"/>
      <c r="AZ46" s="394"/>
      <c r="BA46" s="394"/>
      <c r="BB46" s="395"/>
    </row>
    <row r="47" spans="1:222" ht="12.75" customHeight="1">
      <c r="B47" s="428" t="s">
        <v>245</v>
      </c>
      <c r="C47" s="429"/>
      <c r="D47" s="429"/>
      <c r="E47" s="430"/>
      <c r="F47" s="435">
        <v>0.9</v>
      </c>
      <c r="G47" s="436"/>
      <c r="H47" s="436"/>
      <c r="I47" s="436"/>
      <c r="J47" s="436"/>
      <c r="K47" s="436"/>
      <c r="L47" s="436"/>
      <c r="M47" s="436"/>
      <c r="N47" s="436"/>
      <c r="O47" s="436"/>
      <c r="P47" s="436"/>
      <c r="Q47" s="436"/>
      <c r="R47" s="436"/>
      <c r="S47" s="436"/>
      <c r="T47" s="436"/>
      <c r="U47" s="436"/>
      <c r="V47" s="436"/>
      <c r="W47" s="436"/>
      <c r="X47" s="436"/>
      <c r="Y47" s="436"/>
      <c r="Z47" s="436"/>
      <c r="AA47" s="436"/>
      <c r="AB47" s="436"/>
      <c r="AC47" s="436"/>
      <c r="AD47" s="436"/>
      <c r="AE47" s="436"/>
      <c r="AF47" s="436"/>
      <c r="AG47" s="436"/>
      <c r="AH47" s="436"/>
      <c r="AI47" s="436"/>
      <c r="AJ47" s="436"/>
      <c r="AK47" s="436"/>
      <c r="AL47" s="436"/>
      <c r="AM47" s="436"/>
      <c r="AN47" s="436"/>
      <c r="AO47" s="436"/>
      <c r="AP47" s="436"/>
      <c r="AQ47" s="436"/>
      <c r="AR47" s="436"/>
      <c r="AS47" s="436"/>
      <c r="AT47" s="436"/>
      <c r="AU47" s="436"/>
      <c r="AV47" s="436"/>
      <c r="AW47" s="436"/>
      <c r="AX47" s="436"/>
      <c r="AY47" s="436"/>
      <c r="AZ47" s="436"/>
      <c r="BA47" s="436"/>
      <c r="BB47" s="437"/>
    </row>
    <row r="48" spans="1:222" ht="50.25" customHeight="1" thickBot="1">
      <c r="A48" s="290"/>
      <c r="B48" s="398" t="s">
        <v>231</v>
      </c>
      <c r="C48" s="399"/>
      <c r="D48" s="399"/>
      <c r="E48" s="400"/>
      <c r="F48" s="431"/>
      <c r="G48" s="432"/>
      <c r="H48" s="432"/>
      <c r="I48" s="432"/>
      <c r="J48" s="432"/>
      <c r="K48" s="432"/>
      <c r="L48" s="432"/>
      <c r="M48" s="432"/>
      <c r="N48" s="432"/>
      <c r="O48" s="432"/>
      <c r="P48" s="432"/>
      <c r="Q48" s="432"/>
      <c r="R48" s="433"/>
      <c r="S48" s="434"/>
      <c r="T48" s="434"/>
      <c r="U48" s="434"/>
      <c r="V48" s="434"/>
      <c r="W48" s="434"/>
      <c r="X48" s="434"/>
      <c r="Y48" s="434"/>
      <c r="Z48" s="434"/>
      <c r="AA48" s="434"/>
      <c r="AB48" s="434"/>
      <c r="AC48" s="434"/>
      <c r="AD48" s="426"/>
      <c r="AE48" s="426"/>
      <c r="AF48" s="426"/>
      <c r="AG48" s="426"/>
      <c r="AH48" s="426"/>
      <c r="AI48" s="426"/>
      <c r="AJ48" s="426"/>
      <c r="AK48" s="426"/>
      <c r="AL48" s="426"/>
      <c r="AM48" s="426"/>
      <c r="AN48" s="426"/>
      <c r="AO48" s="426"/>
      <c r="AP48" s="438"/>
      <c r="AQ48" s="438"/>
      <c r="AR48" s="438"/>
      <c r="AS48" s="438"/>
      <c r="AT48" s="438"/>
      <c r="AU48" s="438"/>
      <c r="AV48" s="438"/>
      <c r="AW48" s="438"/>
      <c r="AX48" s="438"/>
      <c r="AY48" s="438"/>
      <c r="AZ48" s="438"/>
      <c r="BA48" s="438"/>
      <c r="BB48" s="439"/>
    </row>
    <row r="49" spans="1:54" ht="29.5" customHeight="1">
      <c r="A49" s="291"/>
      <c r="B49" s="398" t="s">
        <v>240</v>
      </c>
      <c r="C49" s="399"/>
      <c r="D49" s="399"/>
      <c r="E49" s="400"/>
      <c r="F49" s="422"/>
      <c r="G49" s="423"/>
      <c r="H49" s="423"/>
      <c r="I49" s="423"/>
      <c r="J49" s="423"/>
      <c r="K49" s="423"/>
      <c r="L49" s="423"/>
      <c r="M49" s="423"/>
      <c r="N49" s="423"/>
      <c r="O49" s="423"/>
      <c r="P49" s="423"/>
      <c r="Q49" s="423"/>
      <c r="R49" s="424"/>
      <c r="S49" s="425"/>
      <c r="T49" s="425"/>
      <c r="U49" s="425"/>
      <c r="V49" s="425"/>
      <c r="W49" s="425"/>
      <c r="X49" s="425"/>
      <c r="Y49" s="425"/>
      <c r="Z49" s="425"/>
      <c r="AA49" s="425"/>
      <c r="AB49" s="425"/>
      <c r="AC49" s="425"/>
      <c r="AD49" s="426"/>
      <c r="AE49" s="426"/>
      <c r="AF49" s="426"/>
      <c r="AG49" s="426"/>
      <c r="AH49" s="426"/>
      <c r="AI49" s="426"/>
      <c r="AJ49" s="426"/>
      <c r="AK49" s="426"/>
      <c r="AL49" s="426"/>
      <c r="AM49" s="426"/>
      <c r="AN49" s="426"/>
      <c r="AO49" s="426"/>
      <c r="AP49" s="423"/>
      <c r="AQ49" s="423"/>
      <c r="AR49" s="423"/>
      <c r="AS49" s="423"/>
      <c r="AT49" s="423"/>
      <c r="AU49" s="423"/>
      <c r="AV49" s="423"/>
      <c r="AW49" s="423"/>
      <c r="AX49" s="423"/>
      <c r="AY49" s="423"/>
      <c r="AZ49" s="423"/>
      <c r="BA49" s="423"/>
      <c r="BB49" s="427"/>
    </row>
  </sheetData>
  <mergeCells count="165">
    <mergeCell ref="AS10:AS11"/>
    <mergeCell ref="AY10:AY11"/>
    <mergeCell ref="AC10:AC11"/>
    <mergeCell ref="AD10:AD11"/>
    <mergeCell ref="AE10:AE11"/>
    <mergeCell ref="N10:N11"/>
    <mergeCell ref="O10:O11"/>
    <mergeCell ref="P10:P11"/>
    <mergeCell ref="Q10:Q11"/>
    <mergeCell ref="R10:R11"/>
    <mergeCell ref="S10:S11"/>
    <mergeCell ref="T10:T11"/>
    <mergeCell ref="U10:U11"/>
    <mergeCell ref="V10:V11"/>
    <mergeCell ref="X10:X11"/>
    <mergeCell ref="Y10:Y11"/>
    <mergeCell ref="Z10:Z11"/>
    <mergeCell ref="AZ10:AZ11"/>
    <mergeCell ref="BA10:BA11"/>
    <mergeCell ref="BB10:BB11"/>
    <mergeCell ref="E10:E11"/>
    <mergeCell ref="AO10:AO11"/>
    <mergeCell ref="AP10:AP11"/>
    <mergeCell ref="AQ10:AQ11"/>
    <mergeCell ref="AR10:AR11"/>
    <mergeCell ref="AT10:AT11"/>
    <mergeCell ref="AU10:AU11"/>
    <mergeCell ref="AV10:AV11"/>
    <mergeCell ref="AW10:AW11"/>
    <mergeCell ref="AX10:AX11"/>
    <mergeCell ref="AF10:AF11"/>
    <mergeCell ref="AG10:AG11"/>
    <mergeCell ref="AH10:AH11"/>
    <mergeCell ref="AI10:AI11"/>
    <mergeCell ref="AJ10:AJ11"/>
    <mergeCell ref="AK10:AK11"/>
    <mergeCell ref="AL10:AL11"/>
    <mergeCell ref="AM10:AM11"/>
    <mergeCell ref="AN10:AN11"/>
    <mergeCell ref="W10:W11"/>
    <mergeCell ref="AB10:AB11"/>
    <mergeCell ref="AA10:AA11"/>
    <mergeCell ref="H10:H11"/>
    <mergeCell ref="I10:I11"/>
    <mergeCell ref="J10:J11"/>
    <mergeCell ref="K10:K11"/>
    <mergeCell ref="L10:L11"/>
    <mergeCell ref="M10:M11"/>
    <mergeCell ref="A13:A14"/>
    <mergeCell ref="B8:B11"/>
    <mergeCell ref="B13:E14"/>
    <mergeCell ref="F8:BB8"/>
    <mergeCell ref="F9:I9"/>
    <mergeCell ref="J9:M9"/>
    <mergeCell ref="N9:Q9"/>
    <mergeCell ref="R9:U9"/>
    <mergeCell ref="V9:Y9"/>
    <mergeCell ref="Z9:AC9"/>
    <mergeCell ref="AD9:AG9"/>
    <mergeCell ref="AH9:AK9"/>
    <mergeCell ref="AL9:AO9"/>
    <mergeCell ref="AP9:AT9"/>
    <mergeCell ref="AU9:AX9"/>
    <mergeCell ref="A15:A18"/>
    <mergeCell ref="B19:B22"/>
    <mergeCell ref="A19:A22"/>
    <mergeCell ref="D27:D28"/>
    <mergeCell ref="E21:E22"/>
    <mergeCell ref="C19:C20"/>
    <mergeCell ref="D19:D20"/>
    <mergeCell ref="E19:E20"/>
    <mergeCell ref="E15:E16"/>
    <mergeCell ref="D21:D22"/>
    <mergeCell ref="AY9:BB9"/>
    <mergeCell ref="F10:F11"/>
    <mergeCell ref="G10:G11"/>
    <mergeCell ref="A27:A30"/>
    <mergeCell ref="C25:C26"/>
    <mergeCell ref="A23:A24"/>
    <mergeCell ref="B23:E24"/>
    <mergeCell ref="E27:E28"/>
    <mergeCell ref="C29:C30"/>
    <mergeCell ref="D29:D30"/>
    <mergeCell ref="E29:E30"/>
    <mergeCell ref="C27:C28"/>
    <mergeCell ref="A25:A26"/>
    <mergeCell ref="B25:B26"/>
    <mergeCell ref="D25:D26"/>
    <mergeCell ref="E25:E26"/>
    <mergeCell ref="C17:C18"/>
    <mergeCell ref="D17:D18"/>
    <mergeCell ref="E17:E18"/>
    <mergeCell ref="B15:B18"/>
    <mergeCell ref="B27:B30"/>
    <mergeCell ref="C15:C16"/>
    <mergeCell ref="D15:D16"/>
    <mergeCell ref="C21:C22"/>
    <mergeCell ref="B49:E49"/>
    <mergeCell ref="F49:Q49"/>
    <mergeCell ref="R49:AC49"/>
    <mergeCell ref="AD49:AO49"/>
    <mergeCell ref="AP49:BB49"/>
    <mergeCell ref="B47:E47"/>
    <mergeCell ref="B48:E48"/>
    <mergeCell ref="F48:Q48"/>
    <mergeCell ref="R48:AC48"/>
    <mergeCell ref="AD48:AO48"/>
    <mergeCell ref="F47:BB47"/>
    <mergeCell ref="AP48:BB48"/>
    <mergeCell ref="A31:A32"/>
    <mergeCell ref="D33:D34"/>
    <mergeCell ref="E33:E34"/>
    <mergeCell ref="A35:A36"/>
    <mergeCell ref="C35:C36"/>
    <mergeCell ref="D35:D36"/>
    <mergeCell ref="E35:E36"/>
    <mergeCell ref="A33:A34"/>
    <mergeCell ref="A39:A40"/>
    <mergeCell ref="B39:B40"/>
    <mergeCell ref="C39:C40"/>
    <mergeCell ref="D39:D40"/>
    <mergeCell ref="B35:B36"/>
    <mergeCell ref="B37:E38"/>
    <mergeCell ref="A37:A38"/>
    <mergeCell ref="B44:E44"/>
    <mergeCell ref="B45:E45"/>
    <mergeCell ref="F45:I45"/>
    <mergeCell ref="J45:M45"/>
    <mergeCell ref="B31:E32"/>
    <mergeCell ref="B33:B34"/>
    <mergeCell ref="C33:C34"/>
    <mergeCell ref="B41:B42"/>
    <mergeCell ref="C41:C42"/>
    <mergeCell ref="D41:D42"/>
    <mergeCell ref="E41:E42"/>
    <mergeCell ref="E39:E40"/>
    <mergeCell ref="A41:A42"/>
    <mergeCell ref="AD46:AO46"/>
    <mergeCell ref="B1:C5"/>
    <mergeCell ref="D1:AR5"/>
    <mergeCell ref="AP46:BB46"/>
    <mergeCell ref="N45:Q45"/>
    <mergeCell ref="R45:U45"/>
    <mergeCell ref="B43:E43"/>
    <mergeCell ref="AD45:AG45"/>
    <mergeCell ref="AH45:AK45"/>
    <mergeCell ref="AL45:AO45"/>
    <mergeCell ref="B46:E46"/>
    <mergeCell ref="F46:Q46"/>
    <mergeCell ref="R46:AC46"/>
    <mergeCell ref="AU45:AX45"/>
    <mergeCell ref="AY45:BB45"/>
    <mergeCell ref="V45:Y45"/>
    <mergeCell ref="Z45:AC45"/>
    <mergeCell ref="AP45:AT45"/>
    <mergeCell ref="AY1:BB1"/>
    <mergeCell ref="AY2:BB2"/>
    <mergeCell ref="AY3:BB3"/>
    <mergeCell ref="AY4:BB4"/>
    <mergeCell ref="AY5:BB5"/>
    <mergeCell ref="AS1:AX1"/>
    <mergeCell ref="AS2:AX2"/>
    <mergeCell ref="AS3:AX3"/>
    <mergeCell ref="AS4:AX4"/>
    <mergeCell ref="AS5:AX5"/>
  </mergeCells>
  <conditionalFormatting sqref="F45:F47">
    <cfRule type="cellIs" dxfId="387" priority="139" stopIfTrue="1" operator="greaterThan">
      <formula>0.95</formula>
    </cfRule>
    <cfRule type="cellIs" dxfId="386" priority="140" stopIfTrue="1" operator="between">
      <formula>0.9</formula>
      <formula>0.95</formula>
    </cfRule>
    <cfRule type="cellIs" dxfId="385" priority="141" stopIfTrue="1" operator="lessThan">
      <formula>0.9</formula>
    </cfRule>
  </conditionalFormatting>
  <conditionalFormatting sqref="F19:I19">
    <cfRule type="cellIs" dxfId="384" priority="58" stopIfTrue="1" operator="equal">
      <formula>1</formula>
    </cfRule>
    <cfRule type="cellIs" dxfId="383" priority="59" stopIfTrue="1" operator="equal">
      <formula>5</formula>
    </cfRule>
  </conditionalFormatting>
  <conditionalFormatting sqref="F13:M14 N13:BB30 F15 H15:M15 F21:M29 G25:BB25 F30:G30 I30:M30 F19:BB22">
    <cfRule type="cellIs" dxfId="382" priority="188" stopIfTrue="1" operator="equal">
      <formula>3</formula>
    </cfRule>
  </conditionalFormatting>
  <conditionalFormatting sqref="F13:M14 N13:BB30 F15 H15:M15 F19:BB22 F21:M29 G25:BB25 F30:G30 I30:M30">
    <cfRule type="cellIs" dxfId="381" priority="189" stopIfTrue="1" operator="equal">
      <formula>4</formula>
    </cfRule>
  </conditionalFormatting>
  <conditionalFormatting sqref="F16:M20">
    <cfRule type="cellIs" dxfId="380" priority="56" stopIfTrue="1" operator="equal">
      <formula>3</formula>
    </cfRule>
    <cfRule type="cellIs" dxfId="379" priority="57" stopIfTrue="1" operator="equal">
      <formula>4</formula>
    </cfRule>
  </conditionalFormatting>
  <conditionalFormatting sqref="F13:BB13 F15 H15:BB15 F17:BB17 F19:BB19 F21:BB21 F23:BB23 F25:BB25 F27:BB27 F29:BB29 F31:BB31 F33:BB33 F35:BB35 F37:BB37 F39:BB39 F41:BB41">
    <cfRule type="cellIs" dxfId="378" priority="208" stopIfTrue="1" operator="equal">
      <formula>1</formula>
    </cfRule>
    <cfRule type="cellIs" dxfId="377" priority="209" stopIfTrue="1" operator="equal">
      <formula>5</formula>
    </cfRule>
  </conditionalFormatting>
  <conditionalFormatting sqref="N13:BB30 F16:M29">
    <cfRule type="cellIs" dxfId="376" priority="55" stopIfTrue="1" operator="equal">
      <formula>2</formula>
    </cfRule>
  </conditionalFormatting>
  <conditionalFormatting sqref="F31:BB42">
    <cfRule type="cellIs" dxfId="375" priority="97" stopIfTrue="1" operator="equal">
      <formula>2</formula>
    </cfRule>
    <cfRule type="cellIs" dxfId="374" priority="98" stopIfTrue="1" operator="equal">
      <formula>3</formula>
    </cfRule>
    <cfRule type="cellIs" dxfId="373" priority="99" stopIfTrue="1" operator="equal">
      <formula>4</formula>
    </cfRule>
  </conditionalFormatting>
  <conditionalFormatting sqref="J45">
    <cfRule type="cellIs" dxfId="372" priority="241" stopIfTrue="1" operator="greaterThan">
      <formula>0.95</formula>
    </cfRule>
    <cfRule type="cellIs" dxfId="371" priority="242" stopIfTrue="1" operator="between">
      <formula>0.9</formula>
      <formula>0.95</formula>
    </cfRule>
    <cfRule type="cellIs" dxfId="370" priority="243" stopIfTrue="1" operator="lessThan">
      <formula>0.9</formula>
    </cfRule>
  </conditionalFormatting>
  <conditionalFormatting sqref="N45">
    <cfRule type="cellIs" dxfId="369" priority="238" stopIfTrue="1" operator="greaterThan">
      <formula>0.95</formula>
    </cfRule>
    <cfRule type="cellIs" dxfId="368" priority="239" stopIfTrue="1" operator="between">
      <formula>0.9</formula>
      <formula>0.95</formula>
    </cfRule>
    <cfRule type="cellIs" dxfId="367" priority="240" stopIfTrue="1" operator="lessThan">
      <formula>0.9</formula>
    </cfRule>
  </conditionalFormatting>
  <conditionalFormatting sqref="V45 Z45 AL45 AY45 R45:R46">
    <cfRule type="cellIs" dxfId="366" priority="244" stopIfTrue="1" operator="greaterThan">
      <formula>0.95</formula>
    </cfRule>
    <cfRule type="cellIs" dxfId="365" priority="245" stopIfTrue="1" operator="between">
      <formula>0.9</formula>
      <formula>0.95</formula>
    </cfRule>
    <cfRule type="cellIs" dxfId="364" priority="246" stopIfTrue="1" operator="lessThan">
      <formula>0.9</formula>
    </cfRule>
  </conditionalFormatting>
  <conditionalFormatting sqref="AD45:AD46">
    <cfRule type="cellIs" dxfId="363" priority="232" stopIfTrue="1" operator="greaterThan">
      <formula>0.95</formula>
    </cfRule>
    <cfRule type="cellIs" dxfId="362" priority="233" stopIfTrue="1" operator="between">
      <formula>0.9</formula>
      <formula>0.95</formula>
    </cfRule>
    <cfRule type="cellIs" dxfId="361" priority="234" stopIfTrue="1" operator="lessThan">
      <formula>0.9</formula>
    </cfRule>
  </conditionalFormatting>
  <conditionalFormatting sqref="AH45">
    <cfRule type="cellIs" dxfId="360" priority="229" stopIfTrue="1" operator="greaterThan">
      <formula>0.95</formula>
    </cfRule>
    <cfRule type="cellIs" dxfId="359" priority="230" stopIfTrue="1" operator="between">
      <formula>0.9</formula>
      <formula>0.95</formula>
    </cfRule>
    <cfRule type="cellIs" dxfId="358" priority="231" stopIfTrue="1" operator="lessThan">
      <formula>0.9</formula>
    </cfRule>
  </conditionalFormatting>
  <conditionalFormatting sqref="F13:M14 F15 H15:M15 G25:BB25 F30:G30 I30:M30">
    <cfRule type="cellIs" dxfId="357" priority="187" stopIfTrue="1" operator="equal">
      <formula>2</formula>
    </cfRule>
  </conditionalFormatting>
  <conditionalFormatting sqref="AP45:AP46">
    <cfRule type="cellIs" dxfId="356" priority="226" stopIfTrue="1" operator="greaterThan">
      <formula>0.95</formula>
    </cfRule>
    <cfRule type="cellIs" dxfId="355" priority="227" stopIfTrue="1" operator="between">
      <formula>0.9</formula>
      <formula>0.95</formula>
    </cfRule>
    <cfRule type="cellIs" dxfId="354" priority="228" stopIfTrue="1" operator="lessThan">
      <formula>0.9</formula>
    </cfRule>
  </conditionalFormatting>
  <conditionalFormatting sqref="AU45">
    <cfRule type="cellIs" dxfId="353" priority="235" stopIfTrue="1" operator="greaterThan">
      <formula>0.95</formula>
    </cfRule>
    <cfRule type="cellIs" dxfId="352" priority="236" stopIfTrue="1" operator="between">
      <formula>0.9</formula>
      <formula>0.95</formula>
    </cfRule>
    <cfRule type="cellIs" dxfId="351" priority="237" stopIfTrue="1" operator="lessThan">
      <formula>0.9</formula>
    </cfRule>
  </conditionalFormatting>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90FFC96B03F74FADC966FD128FBBF0" ma:contentTypeVersion="3" ma:contentTypeDescription="Create a new document." ma:contentTypeScope="" ma:versionID="77b4ef2252f10781dc09aaf1b66b1e03">
  <xsd:schema xmlns:xsd="http://www.w3.org/2001/XMLSchema" xmlns:xs="http://www.w3.org/2001/XMLSchema" xmlns:p="http://schemas.microsoft.com/office/2006/metadata/properties" xmlns:ns3="9d84beba-e0f7-42b1-b65f-6f95399410e6" targetNamespace="http://schemas.microsoft.com/office/2006/metadata/properties" ma:root="true" ma:fieldsID="2bc10854e4177b1977e917a23c4406b8" ns3:_="">
    <xsd:import namespace="9d84beba-e0f7-42b1-b65f-6f95399410e6"/>
    <xsd:element name="properties">
      <xsd:complexType>
        <xsd:sequence>
          <xsd:element name="documentManagement">
            <xsd:complexType>
              <xsd:all>
                <xsd:element ref="ns3:MediaServiceMetadata" minOccurs="0"/>
                <xsd:element ref="ns3:MediaServiceFastMetadata"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84beba-e0f7-42b1-b65f-6f95399410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BF7564-370A-43DD-85DF-6F0EEAF1D4A4}">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www.w3.org/XML/1998/namespace"/>
    <ds:schemaRef ds:uri="http://schemas.openxmlformats.org/package/2006/metadata/core-properties"/>
    <ds:schemaRef ds:uri="9d84beba-e0f7-42b1-b65f-6f95399410e6"/>
    <ds:schemaRef ds:uri="http://purl.org/dc/dcmitype/"/>
  </ds:schemaRefs>
</ds:datastoreItem>
</file>

<file path=customXml/itemProps2.xml><?xml version="1.0" encoding="utf-8"?>
<ds:datastoreItem xmlns:ds="http://schemas.openxmlformats.org/officeDocument/2006/customXml" ds:itemID="{8D8BE5C9-0BFB-4156-A591-60EE1337A782}">
  <ds:schemaRefs>
    <ds:schemaRef ds:uri="http://schemas.microsoft.com/sharepoint/v3/contenttype/forms"/>
  </ds:schemaRefs>
</ds:datastoreItem>
</file>

<file path=customXml/itemProps3.xml><?xml version="1.0" encoding="utf-8"?>
<ds:datastoreItem xmlns:ds="http://schemas.openxmlformats.org/officeDocument/2006/customXml" ds:itemID="{88CEBC94-2999-4C30-B768-17C1129A27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84beba-e0f7-42b1-b65f-6f95399410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Lijado &amp; Pulido</vt:lpstr>
      <vt:lpstr>Mecanizado</vt:lpstr>
      <vt:lpstr>Conformado</vt:lpstr>
      <vt:lpstr>Ensamble Lav Metal</vt:lpstr>
      <vt:lpstr>Ensamble Duchas</vt:lpstr>
      <vt:lpstr>Ensamble Reg-Mono </vt:lpstr>
      <vt:lpstr>Ensamble Lavaplatos</vt:lpstr>
      <vt:lpstr>Ensamble Institucional</vt:lpstr>
      <vt:lpstr>Plan 2025</vt:lpstr>
      <vt:lpstr>master plan 2021</vt:lpstr>
      <vt:lpstr>enero</vt:lpstr>
      <vt:lpstr>Hoja1</vt:lpstr>
      <vt:lpstr>GT Hoja 3 Vacía</vt:lpstr>
      <vt:lpstr>GT Hoja 4 Vacía</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Gomez Higuera</dc:creator>
  <cp:lastModifiedBy>Katherine Cruz</cp:lastModifiedBy>
  <cp:lastPrinted>2016-04-18T20:03:46Z</cp:lastPrinted>
  <dcterms:created xsi:type="dcterms:W3CDTF">2014-03-06T21:00:04Z</dcterms:created>
  <dcterms:modified xsi:type="dcterms:W3CDTF">2026-01-05T17:10:43Z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0x0101000890FFC96B03F74FADC966FD128FBBF0</vt:lpwstr>
  </property>
</Properties>
</file>