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50.190\Sistema_Calidad\SER AMBIENTAL\16. GESTIÓN FINANCIERA\REGISTRO\"/>
    </mc:Choice>
  </mc:AlternateContent>
  <xr:revisionPtr revIDLastSave="0" documentId="13_ncr:1_{E929214E-06D2-41E3-A1C6-2ADC1823ED0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5" i="1" l="1"/>
  <c r="M26" i="1" s="1"/>
  <c r="C17" i="1"/>
  <c r="C18" i="1"/>
  <c r="C19" i="1"/>
  <c r="C20" i="1"/>
  <c r="C21" i="1"/>
  <c r="C22" i="1"/>
  <c r="C23" i="1"/>
  <c r="C24" i="1"/>
  <c r="C16" i="1"/>
  <c r="M20" i="1"/>
  <c r="M21" i="1"/>
  <c r="M17" i="1"/>
  <c r="M16" i="1"/>
  <c r="M27" i="1" l="1"/>
</calcChain>
</file>

<file path=xl/sharedStrings.xml><?xml version="1.0" encoding="utf-8"?>
<sst xmlns="http://schemas.openxmlformats.org/spreadsheetml/2006/main" count="106" uniqueCount="105">
  <si>
    <t>CONCEPTO</t>
  </si>
  <si>
    <t>CUENTA</t>
  </si>
  <si>
    <t>A-Taxis y Buses (Viaticos)</t>
  </si>
  <si>
    <t>A- Taxis y Buses (Interno)</t>
  </si>
  <si>
    <t>A- Servicio de aseo cafeteria y Restaurante</t>
  </si>
  <si>
    <t>A- Gastos Legales y Tramites</t>
  </si>
  <si>
    <t xml:space="preserve">A-Servicio de Correo y Encomiendas </t>
  </si>
  <si>
    <t>A-Transportes Fletes y Acarreos</t>
  </si>
  <si>
    <t>A- Otros gastos Generales</t>
  </si>
  <si>
    <t>A-Utiles de Oficina y Papeleria</t>
  </si>
  <si>
    <t>A-peajes</t>
  </si>
  <si>
    <t>A-Alimentacion</t>
  </si>
  <si>
    <t>A-Parqueaderos</t>
  </si>
  <si>
    <t>O-Servicio de aseo, Cafeteria y Restaurante</t>
  </si>
  <si>
    <t>O-Taxis y Buses</t>
  </si>
  <si>
    <t>O-Otros Elementos y Materiales</t>
  </si>
  <si>
    <t>O-Repuestos</t>
  </si>
  <si>
    <t>O-Utiles de Escritorio y Papeleria</t>
  </si>
  <si>
    <t>O-Transportes Fletes y Acarreos</t>
  </si>
  <si>
    <t>O-Peajes de Carreteras</t>
  </si>
  <si>
    <t>O-Acueducto</t>
  </si>
  <si>
    <t xml:space="preserve"> Legalización y Reintegro de Gastos</t>
  </si>
  <si>
    <t>CÓDIGO</t>
  </si>
  <si>
    <t>VERSIÓN</t>
  </si>
  <si>
    <t>PÁGINA</t>
  </si>
  <si>
    <t>1 DE 1</t>
  </si>
  <si>
    <t>Empresa</t>
  </si>
  <si>
    <t>Fecha</t>
  </si>
  <si>
    <t xml:space="preserve">Responsable a legalizar </t>
  </si>
  <si>
    <t>Número de Identificación</t>
  </si>
  <si>
    <t>Cargo</t>
  </si>
  <si>
    <t>Proceso</t>
  </si>
  <si>
    <t xml:space="preserve">CONCEPTO DE LEGALIZACIÓN </t>
  </si>
  <si>
    <t>Valor Anticipado (Si Aplica)</t>
  </si>
  <si>
    <t xml:space="preserve">Fecha del anticipo </t>
  </si>
  <si>
    <t>Concepto</t>
  </si>
  <si>
    <t xml:space="preserve">Cuenta contable </t>
  </si>
  <si>
    <t>Fecha Factura</t>
  </si>
  <si>
    <t>No. de Factura</t>
  </si>
  <si>
    <t>Nit / C.C.</t>
  </si>
  <si>
    <t>Beneficiario el pago</t>
  </si>
  <si>
    <t xml:space="preserve">Valor Bruto </t>
  </si>
  <si>
    <t xml:space="preserve">Iva </t>
  </si>
  <si>
    <t>Valor</t>
  </si>
  <si>
    <t>TOTAL</t>
  </si>
  <si>
    <t>A reintegrar por la Empresa al Empleado</t>
  </si>
  <si>
    <t>A reintegrar por el Empleado a la Empresa</t>
  </si>
  <si>
    <t xml:space="preserve">FECHA EMISION </t>
  </si>
  <si>
    <t xml:space="preserve">FECHA ACTULIZACION </t>
  </si>
  <si>
    <t>N/A</t>
  </si>
  <si>
    <t>GFI-FO-16</t>
  </si>
  <si>
    <t>Nombre completo:
Cargo:</t>
  </si>
  <si>
    <t>Legalizado por</t>
  </si>
  <si>
    <t>Revisado y aprobado por Jefe Inmediato</t>
  </si>
  <si>
    <t>O-Promocion y divulgación</t>
  </si>
  <si>
    <t>Centro de operación</t>
  </si>
  <si>
    <t>Centro de costos</t>
  </si>
  <si>
    <t>CENTRO DE OPERACIÓN</t>
  </si>
  <si>
    <t>101-GIRARDOT</t>
  </si>
  <si>
    <t>102-RICAURTE</t>
  </si>
  <si>
    <t>103-ESPINAL</t>
  </si>
  <si>
    <t>104-MELGAR</t>
  </si>
  <si>
    <t>106-ARBELAEZ</t>
  </si>
  <si>
    <t>107-FLANDES</t>
  </si>
  <si>
    <t>108-COELLO</t>
  </si>
  <si>
    <t>109-GUAMO</t>
  </si>
  <si>
    <t xml:space="preserve">110-FUSAGASUGA </t>
  </si>
  <si>
    <t>113-NILO</t>
  </si>
  <si>
    <t>115-ZIPAQUIRA</t>
  </si>
  <si>
    <t>170-ET FUSAGASUGA</t>
  </si>
  <si>
    <t>171-ET ZIPAQUIRA</t>
  </si>
  <si>
    <t>199-RELLENO SANITARIO</t>
  </si>
  <si>
    <t>CENTRO DE COSTOS</t>
  </si>
  <si>
    <t>010101-GERENCIA</t>
  </si>
  <si>
    <t>010201-REVISORIA FISCAL</t>
  </si>
  <si>
    <t>010301-OFICINA CENTRAL</t>
  </si>
  <si>
    <t>020101-FINANCIERA</t>
  </si>
  <si>
    <t>020201-CONTABILIDAD</t>
  </si>
  <si>
    <t>030101-REGULACION Y FACTURACION</t>
  </si>
  <si>
    <t>030201-SERVICIO AL CLIENTE</t>
  </si>
  <si>
    <t>030501-CARTERA</t>
  </si>
  <si>
    <t>040101-ADMINISTRACION</t>
  </si>
  <si>
    <t>040201-CALIDAD</t>
  </si>
  <si>
    <t>050101-GESTION HUMANA</t>
  </si>
  <si>
    <t>050201-SALUD OCUPACIONAL</t>
  </si>
  <si>
    <t>060101-VENTAS</t>
  </si>
  <si>
    <t>070101-JURIDICA</t>
  </si>
  <si>
    <t>080101-COMUNICACIÓN Y MERCADEO</t>
  </si>
  <si>
    <t>090301-COMPRAS</t>
  </si>
  <si>
    <t>090401-ALMACEN</t>
  </si>
  <si>
    <t>100101-TECNOLOGIA E INFORMATICA</t>
  </si>
  <si>
    <t>110101-CONTROL INTERNO</t>
  </si>
  <si>
    <t>32130- P.O. DE RECOLECCION</t>
  </si>
  <si>
    <t>32137-P.M. DE RECOLECCION</t>
  </si>
  <si>
    <t>32139-P.O. DE CONTROL</t>
  </si>
  <si>
    <t>32175-P.C. DE MERCADEO</t>
  </si>
  <si>
    <t>32181-P.C. DE FACTURACIÓN</t>
  </si>
  <si>
    <t>32225-P.O. DE PROGRAMACION</t>
  </si>
  <si>
    <t>32231-P.O. DE TRANSPORTE</t>
  </si>
  <si>
    <t>32275-P.C. DE MERCADEO</t>
  </si>
  <si>
    <t>32332-P.O. DE BARRIDO</t>
  </si>
  <si>
    <t>32433-P.O. DE TRASLADO - ET TRANSFERENCIA</t>
  </si>
  <si>
    <t>32735-P.O. DEPURACION - RELLENO</t>
  </si>
  <si>
    <t>33302-GESTION SOCIAL</t>
  </si>
  <si>
    <t>Servicios Ambientales S.A.S. E.S.P.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</si>
</sst>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(&quot;$&quot;\ * #,##0_);_(&quot;$&quot;\ * \(#,##0\);_(&quot;$&quot;\ * &quot;-&quot;_);_(@_)"/>
    <numFmt numFmtId="165" formatCode="_(* #,##0.00_);_(* \(#,##0.00\);_(* &quot;-&quot;??_);_(@_)"/>
    <numFmt numFmtId="166" formatCode="_(* #,##0_);_(* \(#,##0\);_(* &quot;-&quot;??_);_(@_)"/>
    <numFmt numFmtId="167" formatCode="&quot;$&quot;\ #,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ndara"/>
      <family val="2"/>
    </font>
    <font>
      <b/>
      <sz val="14"/>
      <color theme="1"/>
      <name val="Candara"/>
      <family val="2"/>
    </font>
    <font>
      <sz val="9"/>
      <color theme="1"/>
      <name val="Candara"/>
      <family val="2"/>
    </font>
    <font>
      <sz val="11"/>
      <color theme="1"/>
      <name val="Candara"/>
      <family val="2"/>
    </font>
    <font>
      <b/>
      <sz val="11"/>
      <color theme="1"/>
      <name val="Candara"/>
      <family val="2"/>
    </font>
    <font>
      <sz val="10"/>
      <color theme="1"/>
      <name val="Candara"/>
      <family val="2"/>
    </font>
    <font>
      <b/>
      <sz val="10"/>
      <name val="Candara"/>
      <family val="2"/>
    </font>
    <font>
      <sz val="10"/>
      <name val="Candara"/>
      <family val="2"/>
    </font>
    <font>
      <b/>
      <sz val="10"/>
      <color theme="1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2">
    <xf numFmtId="0" fontId="0" fillId="0" borderId="0" xfId="0"/>
    <xf numFmtId="166" fontId="5" fillId="0" borderId="3" xfId="1" applyNumberFormat="1" applyFont="1" applyBorder="1"/>
    <xf numFmtId="166" fontId="5" fillId="0" borderId="4" xfId="1" applyNumberFormat="1" applyFont="1" applyBorder="1" applyAlignment="1">
      <alignment horizontal="right"/>
    </xf>
    <xf numFmtId="0" fontId="6" fillId="0" borderId="0" xfId="0" applyFont="1"/>
    <xf numFmtId="166" fontId="5" fillId="0" borderId="1" xfId="1" applyNumberFormat="1" applyFont="1" applyBorder="1"/>
    <xf numFmtId="166" fontId="5" fillId="0" borderId="5" xfId="1" applyNumberFormat="1" applyFont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14" fontId="5" fillId="0" borderId="5" xfId="1" applyNumberFormat="1" applyFont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6" fontId="5" fillId="0" borderId="6" xfId="1" applyNumberFormat="1" applyFont="1" applyBorder="1"/>
    <xf numFmtId="166" fontId="5" fillId="0" borderId="7" xfId="1" applyNumberFormat="1" applyFont="1" applyBorder="1" applyAlignment="1">
      <alignment horizontal="right"/>
    </xf>
    <xf numFmtId="14" fontId="10" fillId="0" borderId="1" xfId="3" quotePrefix="1" applyNumberFormat="1" applyFont="1" applyBorder="1" applyAlignment="1">
      <alignment horizontal="center" vertical="center"/>
    </xf>
    <xf numFmtId="166" fontId="9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/>
    <xf numFmtId="14" fontId="6" fillId="0" borderId="1" xfId="0" applyNumberFormat="1" applyFont="1" applyBorder="1"/>
    <xf numFmtId="0" fontId="6" fillId="0" borderId="2" xfId="0" applyFont="1" applyBorder="1" applyAlignment="1">
      <alignment horizontal="center" vertical="center"/>
    </xf>
    <xf numFmtId="164" fontId="9" fillId="2" borderId="1" xfId="2" applyFont="1" applyFill="1" applyBorder="1" applyAlignment="1" applyProtection="1">
      <alignment horizontal="center" vertical="center" wrapText="1"/>
      <protection locked="0"/>
    </xf>
    <xf numFmtId="164" fontId="11" fillId="2" borderId="1" xfId="2" applyFont="1" applyFill="1" applyBorder="1" applyAlignment="1">
      <alignment horizontal="center"/>
    </xf>
    <xf numFmtId="42" fontId="6" fillId="0" borderId="1" xfId="4" applyNumberFormat="1" applyFont="1" applyBorder="1"/>
    <xf numFmtId="0" fontId="7" fillId="0" borderId="1" xfId="0" applyFont="1" applyBorder="1"/>
    <xf numFmtId="44" fontId="6" fillId="0" borderId="0" xfId="4" applyFont="1"/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5" fontId="9" fillId="3" borderId="2" xfId="0" applyNumberFormat="1" applyFont="1" applyFill="1" applyBorder="1" applyAlignment="1">
      <alignment horizontal="center" vertical="center" wrapText="1"/>
    </xf>
    <xf numFmtId="15" fontId="9" fillId="3" borderId="9" xfId="0" applyNumberFormat="1" applyFont="1" applyFill="1" applyBorder="1" applyAlignment="1">
      <alignment horizontal="center" vertical="center" wrapText="1"/>
    </xf>
    <xf numFmtId="15" fontId="10" fillId="0" borderId="2" xfId="0" applyNumberFormat="1" applyFont="1" applyBorder="1" applyAlignment="1">
      <alignment horizontal="left" vertical="center"/>
    </xf>
    <xf numFmtId="15" fontId="10" fillId="0" borderId="8" xfId="0" applyNumberFormat="1" applyFont="1" applyBorder="1" applyAlignment="1">
      <alignment horizontal="left" vertical="center"/>
    </xf>
    <xf numFmtId="15" fontId="10" fillId="0" borderId="9" xfId="0" applyNumberFormat="1" applyFont="1" applyBorder="1" applyAlignment="1">
      <alignment horizontal="left" vertical="center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5" fontId="9" fillId="3" borderId="2" xfId="0" applyNumberFormat="1" applyFont="1" applyFill="1" applyBorder="1" applyAlignment="1">
      <alignment horizontal="center" vertical="center"/>
    </xf>
    <xf numFmtId="15" fontId="9" fillId="3" borderId="9" xfId="0" applyNumberFormat="1" applyFont="1" applyFill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/>
    </xf>
    <xf numFmtId="14" fontId="8" fillId="0" borderId="9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1" fillId="3" borderId="2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15" fontId="9" fillId="3" borderId="8" xfId="0" applyNumberFormat="1" applyFont="1" applyFill="1" applyBorder="1" applyAlignment="1">
      <alignment horizontal="center" vertical="center" wrapText="1"/>
    </xf>
    <xf numFmtId="167" fontId="10" fillId="0" borderId="2" xfId="0" applyNumberFormat="1" applyFont="1" applyBorder="1" applyAlignment="1">
      <alignment horizontal="center" vertical="center"/>
    </xf>
    <xf numFmtId="167" fontId="10" fillId="0" borderId="8" xfId="0" applyNumberFormat="1" applyFont="1" applyBorder="1" applyAlignment="1">
      <alignment horizontal="center" vertical="center"/>
    </xf>
    <xf numFmtId="167" fontId="10" fillId="0" borderId="9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66" fontId="9" fillId="3" borderId="2" xfId="3" applyNumberFormat="1" applyFont="1" applyFill="1" applyBorder="1" applyAlignment="1" applyProtection="1">
      <alignment horizontal="center" vertical="center" wrapText="1"/>
      <protection locked="0"/>
    </xf>
    <xf numFmtId="166" fontId="9" fillId="3" borderId="9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9" fillId="3" borderId="8" xfId="0" applyFont="1" applyFill="1" applyBorder="1" applyAlignment="1" applyProtection="1">
      <alignment horizontal="center" vertical="center" wrapText="1"/>
      <protection locked="0"/>
    </xf>
    <xf numFmtId="0" fontId="9" fillId="3" borderId="9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left" wrapText="1"/>
    </xf>
    <xf numFmtId="0" fontId="11" fillId="0" borderId="8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166" fontId="9" fillId="3" borderId="8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>
      <alignment horizontal="center"/>
    </xf>
  </cellXfs>
  <cellStyles count="5">
    <cellStyle name="Millares" xfId="1" builtinId="3"/>
    <cellStyle name="Millares_NUEVO FORMATO DE CAJA MENOR " xfId="3" xr:uid="{00000000-0005-0000-0000-000001000000}"/>
    <cellStyle name="Moneda" xfId="4" builtinId="4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368300</xdr:colOff>
      <xdr:row>0</xdr:row>
      <xdr:rowOff>127000</xdr:rowOff>
    </xdr:from>
    <xdr:to>
      <xdr:col>3</xdr:col>
      <xdr:colOff>175986</xdr:colOff>
      <xdr:row>4</xdr:row>
      <xdr:rowOff>59871</xdr:rowOff>
    </xdr:to>
    <xdr:pic>
      <xdr:nvPicPr>
        <xdr:cNvPr id="2" name="Gráfico 2">
          <a:extLst>
            <a:ext uri="{FF2B5EF4-FFF2-40B4-BE49-F238E27FC236}">
              <a16:creationId xmlns:a16="http://schemas.microsoft.com/office/drawing/2014/main" id="{0FD695F0-BBEB-4788-B311-316B81D42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" y="127000"/>
          <a:ext cx="2500086" cy="682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3"/>
  <sheetViews>
    <sheetView tabSelected="1" topLeftCell="A25" workbookViewId="0">
      <selection activeCell="C7" sqref="C7:I7"/>
    </sheetView>
  </sheetViews>
  <sheetFormatPr baseColWidth="10" defaultColWidth="10.81640625" defaultRowHeight="14.5" x14ac:dyDescent="0.35"/>
  <cols>
    <col min="1" max="1" width="12.1796875" style="3" customWidth="1"/>
    <col min="2" max="2" width="12.54296875" style="3" customWidth="1"/>
    <col min="3" max="5" width="13.81640625" style="3" customWidth="1"/>
    <col min="6" max="6" width="10.81640625" style="3"/>
    <col min="7" max="7" width="7" style="3" customWidth="1"/>
    <col min="8" max="8" width="10.81640625" style="3"/>
    <col min="9" max="10" width="12.81640625" style="3" customWidth="1"/>
    <col min="11" max="11" width="11.54296875" style="3" bestFit="1" customWidth="1"/>
    <col min="12" max="12" width="20.1796875" style="3" bestFit="1" customWidth="1"/>
    <col min="13" max="13" width="11.54296875" style="3" bestFit="1" customWidth="1"/>
    <col min="14" max="14" width="13.81640625" style="3" bestFit="1" customWidth="1"/>
    <col min="15" max="15" width="10.81640625" style="3"/>
    <col min="16" max="16" width="11.1796875" style="3" customWidth="1"/>
    <col min="17" max="17" width="35.1796875" style="3" hidden="1" customWidth="1"/>
    <col min="18" max="19" width="10.81640625" style="3" hidden="1" customWidth="1"/>
    <col min="20" max="20" width="22.453125" style="3" hidden="1" customWidth="1"/>
    <col min="21" max="21" width="0" style="3" hidden="1" customWidth="1"/>
    <col min="22" max="22" width="41.453125" style="3" hidden="1" customWidth="1"/>
    <col min="23" max="16384" width="10.81640625" style="3"/>
  </cols>
  <sheetData>
    <row r="1" spans="1:22" ht="15.65" customHeight="1" x14ac:dyDescent="0.35">
      <c r="A1" s="23"/>
      <c r="B1" s="23"/>
      <c r="C1" s="23"/>
      <c r="D1" s="23"/>
      <c r="E1" s="22" t="s">
        <v>21</v>
      </c>
      <c r="F1" s="22"/>
      <c r="G1" s="22"/>
      <c r="H1" s="22"/>
      <c r="I1" s="22"/>
      <c r="J1" s="22"/>
      <c r="K1" s="22"/>
      <c r="L1" s="1" t="s">
        <v>22</v>
      </c>
      <c r="M1" s="2" t="s">
        <v>50</v>
      </c>
    </row>
    <row r="2" spans="1:22" ht="14.5" customHeight="1" x14ac:dyDescent="0.35">
      <c r="A2" s="23"/>
      <c r="B2" s="23"/>
      <c r="C2" s="23"/>
      <c r="D2" s="23"/>
      <c r="E2" s="22"/>
      <c r="F2" s="22"/>
      <c r="G2" s="22"/>
      <c r="H2" s="22"/>
      <c r="I2" s="22"/>
      <c r="J2" s="22"/>
      <c r="K2" s="22"/>
      <c r="L2" s="4" t="s">
        <v>23</v>
      </c>
      <c r="M2" s="5">
        <v>7</v>
      </c>
      <c r="Q2" s="6" t="s">
        <v>0</v>
      </c>
      <c r="R2" s="6" t="s">
        <v>1</v>
      </c>
      <c r="T2" s="20" t="s">
        <v>57</v>
      </c>
      <c r="V2" s="20" t="s">
        <v>72</v>
      </c>
    </row>
    <row r="3" spans="1:22" ht="14.5" customHeight="1" x14ac:dyDescent="0.35">
      <c r="A3" s="23"/>
      <c r="B3" s="23"/>
      <c r="C3" s="23"/>
      <c r="D3" s="23"/>
      <c r="E3" s="22"/>
      <c r="F3" s="22"/>
      <c r="G3" s="22"/>
      <c r="H3" s="22"/>
      <c r="I3" s="22"/>
      <c r="J3" s="22"/>
      <c r="K3" s="22"/>
      <c r="L3" s="4" t="s">
        <v>47</v>
      </c>
      <c r="M3" s="7">
        <v>43845</v>
      </c>
      <c r="Q3" s="6"/>
      <c r="R3" s="6"/>
      <c r="T3" s="14" t="s">
        <v>58</v>
      </c>
      <c r="V3" s="14" t="s">
        <v>73</v>
      </c>
    </row>
    <row r="4" spans="1:22" ht="14.5" customHeight="1" x14ac:dyDescent="0.35">
      <c r="A4" s="23"/>
      <c r="B4" s="23"/>
      <c r="C4" s="23"/>
      <c r="D4" s="23"/>
      <c r="E4" s="22"/>
      <c r="F4" s="22"/>
      <c r="G4" s="22"/>
      <c r="H4" s="22"/>
      <c r="I4" s="22"/>
      <c r="J4" s="22"/>
      <c r="K4" s="22"/>
      <c r="L4" s="4" t="s">
        <v>48</v>
      </c>
      <c r="M4" s="7">
        <v>45931</v>
      </c>
      <c r="Q4" s="8" t="s">
        <v>2</v>
      </c>
      <c r="R4" s="9">
        <v>51111904</v>
      </c>
      <c r="T4" s="14" t="s">
        <v>59</v>
      </c>
      <c r="V4" s="14" t="s">
        <v>74</v>
      </c>
    </row>
    <row r="5" spans="1:22" ht="15" customHeight="1" thickBot="1" x14ac:dyDescent="0.4">
      <c r="A5" s="23"/>
      <c r="B5" s="23"/>
      <c r="C5" s="23"/>
      <c r="D5" s="23"/>
      <c r="E5" s="22"/>
      <c r="F5" s="22"/>
      <c r="G5" s="22"/>
      <c r="H5" s="22"/>
      <c r="I5" s="22"/>
      <c r="J5" s="22"/>
      <c r="K5" s="22"/>
      <c r="L5" s="10" t="s">
        <v>24</v>
      </c>
      <c r="M5" s="11" t="s">
        <v>25</v>
      </c>
      <c r="Q5" s="8" t="s">
        <v>3</v>
      </c>
      <c r="R5" s="9">
        <v>51112303</v>
      </c>
      <c r="T5" s="14" t="s">
        <v>60</v>
      </c>
      <c r="V5" s="14" t="s">
        <v>75</v>
      </c>
    </row>
    <row r="6" spans="1:22" x14ac:dyDescent="0.35">
      <c r="A6" s="29"/>
      <c r="B6" s="30"/>
      <c r="C6" s="30"/>
      <c r="D6" s="30"/>
      <c r="E6" s="30"/>
      <c r="F6" s="30"/>
      <c r="G6" s="30"/>
      <c r="H6" s="30"/>
      <c r="I6" s="30"/>
      <c r="J6" s="30"/>
      <c r="K6" s="30"/>
      <c r="L6" s="31"/>
      <c r="M6" s="32"/>
      <c r="Q6" s="8" t="s">
        <v>4</v>
      </c>
      <c r="R6" s="9">
        <v>51114901</v>
      </c>
      <c r="T6" s="14" t="s">
        <v>61</v>
      </c>
      <c r="V6" s="14" t="s">
        <v>76</v>
      </c>
    </row>
    <row r="7" spans="1:22" x14ac:dyDescent="0.35">
      <c r="A7" s="33" t="s">
        <v>26</v>
      </c>
      <c r="B7" s="34"/>
      <c r="C7" s="26" t="s">
        <v>104</v>
      </c>
      <c r="D7" s="27"/>
      <c r="E7" s="27"/>
      <c r="F7" s="27"/>
      <c r="G7" s="27"/>
      <c r="H7" s="27"/>
      <c r="I7" s="28"/>
      <c r="J7" s="33" t="s">
        <v>27</v>
      </c>
      <c r="K7" s="34"/>
      <c r="L7" s="35"/>
      <c r="M7" s="36"/>
      <c r="Q7" s="8" t="s">
        <v>5</v>
      </c>
      <c r="R7" s="9">
        <v>51119002</v>
      </c>
      <c r="T7" s="14" t="s">
        <v>62</v>
      </c>
      <c r="V7" s="14" t="s">
        <v>77</v>
      </c>
    </row>
    <row r="8" spans="1:22" ht="23.25" customHeight="1" x14ac:dyDescent="0.35">
      <c r="A8" s="24" t="s">
        <v>28</v>
      </c>
      <c r="B8" s="25"/>
      <c r="C8" s="26"/>
      <c r="D8" s="27"/>
      <c r="E8" s="27"/>
      <c r="F8" s="27"/>
      <c r="G8" s="27"/>
      <c r="H8" s="27"/>
      <c r="I8" s="28"/>
      <c r="J8" s="24" t="s">
        <v>29</v>
      </c>
      <c r="K8" s="25"/>
      <c r="L8" s="37"/>
      <c r="M8" s="38"/>
      <c r="Q8" s="8" t="s">
        <v>6</v>
      </c>
      <c r="R8" s="9">
        <v>51112302</v>
      </c>
      <c r="T8" s="14" t="s">
        <v>63</v>
      </c>
      <c r="V8" s="14" t="s">
        <v>78</v>
      </c>
    </row>
    <row r="9" spans="1:22" x14ac:dyDescent="0.35">
      <c r="A9" s="33" t="s">
        <v>30</v>
      </c>
      <c r="B9" s="34"/>
      <c r="C9" s="26"/>
      <c r="D9" s="27"/>
      <c r="E9" s="27"/>
      <c r="F9" s="27"/>
      <c r="G9" s="27"/>
      <c r="H9" s="27"/>
      <c r="I9" s="28"/>
      <c r="J9" s="33" t="s">
        <v>31</v>
      </c>
      <c r="K9" s="34"/>
      <c r="L9" s="39"/>
      <c r="M9" s="40"/>
      <c r="Q9" s="8" t="s">
        <v>7</v>
      </c>
      <c r="R9" s="9">
        <v>51112301</v>
      </c>
      <c r="T9" s="14" t="s">
        <v>64</v>
      </c>
      <c r="V9" s="14" t="s">
        <v>79</v>
      </c>
    </row>
    <row r="10" spans="1:22" x14ac:dyDescent="0.35">
      <c r="A10" s="41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  <c r="Q10" s="8" t="s">
        <v>8</v>
      </c>
      <c r="R10" s="9">
        <v>51119001</v>
      </c>
      <c r="T10" s="14" t="s">
        <v>65</v>
      </c>
      <c r="V10" s="14" t="s">
        <v>80</v>
      </c>
    </row>
    <row r="11" spans="1:22" x14ac:dyDescent="0.35">
      <c r="A11" s="44" t="s">
        <v>32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6"/>
      <c r="Q11" s="8" t="s">
        <v>9</v>
      </c>
      <c r="R11" s="9">
        <v>51111405</v>
      </c>
      <c r="T11" s="14" t="s">
        <v>66</v>
      </c>
      <c r="V11" s="14" t="s">
        <v>81</v>
      </c>
    </row>
    <row r="12" spans="1:22" x14ac:dyDescent="0.35">
      <c r="A12" s="47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9"/>
      <c r="Q12" s="8" t="s">
        <v>10</v>
      </c>
      <c r="R12" s="9">
        <v>51202201</v>
      </c>
      <c r="T12" s="14" t="s">
        <v>67</v>
      </c>
      <c r="V12" s="14" t="s">
        <v>82</v>
      </c>
    </row>
    <row r="13" spans="1:22" ht="14.5" customHeight="1" x14ac:dyDescent="0.35">
      <c r="A13" s="24" t="s">
        <v>33</v>
      </c>
      <c r="B13" s="53"/>
      <c r="C13" s="53"/>
      <c r="D13" s="25"/>
      <c r="E13" s="54"/>
      <c r="F13" s="55"/>
      <c r="G13" s="55"/>
      <c r="H13" s="56"/>
      <c r="I13" s="50" t="s">
        <v>34</v>
      </c>
      <c r="J13" s="51"/>
      <c r="K13" s="51"/>
      <c r="L13" s="52"/>
      <c r="M13" s="12" t="s">
        <v>49</v>
      </c>
      <c r="Q13" s="8" t="s">
        <v>11</v>
      </c>
      <c r="R13" s="9">
        <v>51111903</v>
      </c>
      <c r="T13" s="14" t="s">
        <v>68</v>
      </c>
      <c r="V13" s="14" t="s">
        <v>83</v>
      </c>
    </row>
    <row r="14" spans="1:22" x14ac:dyDescent="0.35">
      <c r="A14" s="59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1"/>
      <c r="Q14" s="8" t="s">
        <v>12</v>
      </c>
      <c r="R14" s="9">
        <v>51112305</v>
      </c>
      <c r="T14" s="14" t="s">
        <v>69</v>
      </c>
      <c r="V14" s="14" t="s">
        <v>84</v>
      </c>
    </row>
    <row r="15" spans="1:22" ht="26" x14ac:dyDescent="0.35">
      <c r="A15" s="62" t="s">
        <v>35</v>
      </c>
      <c r="B15" s="63"/>
      <c r="C15" s="13" t="s">
        <v>36</v>
      </c>
      <c r="D15" s="13" t="s">
        <v>55</v>
      </c>
      <c r="E15" s="13" t="s">
        <v>56</v>
      </c>
      <c r="F15" s="13" t="s">
        <v>37</v>
      </c>
      <c r="G15" s="13" t="s">
        <v>38</v>
      </c>
      <c r="H15" s="13" t="s">
        <v>39</v>
      </c>
      <c r="I15" s="62" t="s">
        <v>40</v>
      </c>
      <c r="J15" s="63"/>
      <c r="K15" s="13" t="s">
        <v>41</v>
      </c>
      <c r="L15" s="13" t="s">
        <v>42</v>
      </c>
      <c r="M15" s="13" t="s">
        <v>43</v>
      </c>
      <c r="Q15" s="8" t="s">
        <v>13</v>
      </c>
      <c r="R15" s="9">
        <v>75109004</v>
      </c>
      <c r="T15" s="14" t="s">
        <v>70</v>
      </c>
      <c r="V15" s="14" t="s">
        <v>85</v>
      </c>
    </row>
    <row r="16" spans="1:22" x14ac:dyDescent="0.35">
      <c r="A16" s="57"/>
      <c r="B16" s="58"/>
      <c r="C16" s="14" t="str">
        <f>IFERROR(VLOOKUP(A16,$Q$4:$R$23,2,FALSE),"")</f>
        <v/>
      </c>
      <c r="D16" s="14"/>
      <c r="E16" s="14"/>
      <c r="F16" s="15"/>
      <c r="G16" s="14"/>
      <c r="H16" s="14"/>
      <c r="I16" s="57"/>
      <c r="J16" s="58"/>
      <c r="K16" s="19"/>
      <c r="L16" s="19">
        <v>0</v>
      </c>
      <c r="M16" s="19">
        <f>+K16+L16</f>
        <v>0</v>
      </c>
      <c r="Q16" s="8" t="s">
        <v>14</v>
      </c>
      <c r="R16" s="9">
        <v>75101904</v>
      </c>
      <c r="T16" s="14" t="s">
        <v>71</v>
      </c>
      <c r="V16" s="14" t="s">
        <v>86</v>
      </c>
    </row>
    <row r="17" spans="1:22" x14ac:dyDescent="0.35">
      <c r="A17" s="57"/>
      <c r="B17" s="58"/>
      <c r="C17" s="14" t="str">
        <f t="shared" ref="C17:C24" si="0">IFERROR(VLOOKUP(A17,$Q$4:$R$23,2,FALSE),"")</f>
        <v/>
      </c>
      <c r="D17" s="14"/>
      <c r="E17" s="14"/>
      <c r="F17" s="15"/>
      <c r="G17" s="14"/>
      <c r="H17" s="14"/>
      <c r="I17" s="57"/>
      <c r="J17" s="58"/>
      <c r="K17" s="19"/>
      <c r="L17" s="19">
        <v>0</v>
      </c>
      <c r="M17" s="19">
        <f>+K17+L17</f>
        <v>0</v>
      </c>
      <c r="Q17" s="8" t="s">
        <v>15</v>
      </c>
      <c r="R17" s="9">
        <v>75501301</v>
      </c>
      <c r="V17" s="14" t="s">
        <v>87</v>
      </c>
    </row>
    <row r="18" spans="1:22" x14ac:dyDescent="0.35">
      <c r="A18" s="57"/>
      <c r="B18" s="58"/>
      <c r="C18" s="14" t="str">
        <f t="shared" si="0"/>
        <v/>
      </c>
      <c r="D18" s="14"/>
      <c r="E18" s="14"/>
      <c r="F18" s="15"/>
      <c r="G18" s="14"/>
      <c r="H18" s="14"/>
      <c r="I18" s="65"/>
      <c r="J18" s="66"/>
      <c r="K18" s="19"/>
      <c r="L18" s="19">
        <v>0</v>
      </c>
      <c r="M18" s="19">
        <v>0</v>
      </c>
      <c r="Q18" s="8" t="s">
        <v>16</v>
      </c>
      <c r="R18" s="9">
        <v>75500101</v>
      </c>
      <c r="V18" s="14" t="s">
        <v>88</v>
      </c>
    </row>
    <row r="19" spans="1:22" x14ac:dyDescent="0.35">
      <c r="A19" s="57"/>
      <c r="B19" s="58"/>
      <c r="C19" s="14" t="str">
        <f t="shared" si="0"/>
        <v/>
      </c>
      <c r="D19" s="14"/>
      <c r="E19" s="14"/>
      <c r="F19" s="15"/>
      <c r="G19" s="14"/>
      <c r="H19" s="14"/>
      <c r="I19" s="57"/>
      <c r="J19" s="58"/>
      <c r="K19" s="19"/>
      <c r="L19" s="19">
        <v>0</v>
      </c>
      <c r="M19" s="19">
        <v>0</v>
      </c>
      <c r="Q19" s="8" t="s">
        <v>17</v>
      </c>
      <c r="R19" s="9">
        <v>75102502</v>
      </c>
      <c r="V19" s="14" t="s">
        <v>89</v>
      </c>
    </row>
    <row r="20" spans="1:22" x14ac:dyDescent="0.35">
      <c r="A20" s="57"/>
      <c r="B20" s="58"/>
      <c r="C20" s="14" t="str">
        <f t="shared" si="0"/>
        <v/>
      </c>
      <c r="D20" s="14"/>
      <c r="E20" s="14"/>
      <c r="F20" s="15"/>
      <c r="G20" s="14"/>
      <c r="H20" s="14"/>
      <c r="I20" s="57"/>
      <c r="J20" s="58"/>
      <c r="K20" s="19"/>
      <c r="L20" s="19">
        <v>0</v>
      </c>
      <c r="M20" s="19">
        <f t="shared" ref="M20:M21" si="1">+K20+L20</f>
        <v>0</v>
      </c>
      <c r="Q20" s="8" t="s">
        <v>18</v>
      </c>
      <c r="R20" s="9">
        <v>75103701</v>
      </c>
      <c r="V20" s="14" t="s">
        <v>90</v>
      </c>
    </row>
    <row r="21" spans="1:22" x14ac:dyDescent="0.35">
      <c r="A21" s="57"/>
      <c r="B21" s="58"/>
      <c r="C21" s="14" t="str">
        <f t="shared" si="0"/>
        <v/>
      </c>
      <c r="D21" s="14"/>
      <c r="E21" s="14"/>
      <c r="F21" s="15"/>
      <c r="G21" s="14"/>
      <c r="H21" s="14"/>
      <c r="I21" s="57"/>
      <c r="J21" s="58"/>
      <c r="K21" s="19"/>
      <c r="L21" s="19">
        <v>0</v>
      </c>
      <c r="M21" s="19">
        <f t="shared" si="1"/>
        <v>0</v>
      </c>
      <c r="Q21" s="8" t="s">
        <v>19</v>
      </c>
      <c r="R21" s="9">
        <v>75651001</v>
      </c>
      <c r="V21" s="14" t="s">
        <v>91</v>
      </c>
    </row>
    <row r="22" spans="1:22" x14ac:dyDescent="0.35">
      <c r="A22" s="57"/>
      <c r="B22" s="58"/>
      <c r="C22" s="14" t="str">
        <f t="shared" si="0"/>
        <v/>
      </c>
      <c r="D22" s="14"/>
      <c r="E22" s="14"/>
      <c r="F22" s="15"/>
      <c r="G22" s="14"/>
      <c r="H22" s="14"/>
      <c r="I22" s="57"/>
      <c r="J22" s="58"/>
      <c r="K22" s="19"/>
      <c r="L22" s="19">
        <v>0</v>
      </c>
      <c r="M22" s="19">
        <v>0</v>
      </c>
      <c r="Q22" s="8" t="s">
        <v>20</v>
      </c>
      <c r="R22" s="16">
        <v>75450101</v>
      </c>
      <c r="V22" s="14" t="s">
        <v>92</v>
      </c>
    </row>
    <row r="23" spans="1:22" x14ac:dyDescent="0.35">
      <c r="A23" s="57"/>
      <c r="B23" s="58"/>
      <c r="C23" s="14" t="str">
        <f t="shared" si="0"/>
        <v/>
      </c>
      <c r="D23" s="14"/>
      <c r="E23" s="14"/>
      <c r="F23" s="15"/>
      <c r="G23" s="14"/>
      <c r="H23" s="14"/>
      <c r="I23" s="57"/>
      <c r="J23" s="58"/>
      <c r="K23" s="19"/>
      <c r="L23" s="19">
        <v>0</v>
      </c>
      <c r="M23" s="19">
        <v>0</v>
      </c>
      <c r="Q23" s="8" t="s">
        <v>54</v>
      </c>
      <c r="R23" s="16">
        <v>75102701</v>
      </c>
      <c r="V23" s="14" t="s">
        <v>93</v>
      </c>
    </row>
    <row r="24" spans="1:22" x14ac:dyDescent="0.35">
      <c r="A24" s="57"/>
      <c r="B24" s="58"/>
      <c r="C24" s="14" t="str">
        <f t="shared" si="0"/>
        <v/>
      </c>
      <c r="D24" s="14"/>
      <c r="E24" s="14"/>
      <c r="F24" s="15"/>
      <c r="G24" s="14"/>
      <c r="H24" s="14"/>
      <c r="I24" s="57"/>
      <c r="J24" s="58"/>
      <c r="K24" s="19"/>
      <c r="L24" s="19">
        <v>0</v>
      </c>
      <c r="M24" s="19"/>
      <c r="V24" s="14" t="s">
        <v>94</v>
      </c>
    </row>
    <row r="25" spans="1:22" x14ac:dyDescent="0.35">
      <c r="A25" s="67"/>
      <c r="B25" s="68"/>
      <c r="C25" s="68"/>
      <c r="D25" s="68"/>
      <c r="E25" s="68"/>
      <c r="F25" s="68"/>
      <c r="G25" s="69"/>
      <c r="H25" s="62" t="s">
        <v>44</v>
      </c>
      <c r="I25" s="80"/>
      <c r="J25" s="80"/>
      <c r="K25" s="80"/>
      <c r="L25" s="63"/>
      <c r="M25" s="17">
        <f>SUM(M16:M24)</f>
        <v>0</v>
      </c>
      <c r="V25" s="14" t="s">
        <v>95</v>
      </c>
    </row>
    <row r="26" spans="1:22" ht="14.5" customHeight="1" x14ac:dyDescent="0.35">
      <c r="A26" s="70"/>
      <c r="B26" s="71"/>
      <c r="C26" s="71"/>
      <c r="D26" s="71"/>
      <c r="E26" s="71"/>
      <c r="F26" s="71"/>
      <c r="G26" s="72"/>
      <c r="H26" s="62" t="s">
        <v>45</v>
      </c>
      <c r="I26" s="80"/>
      <c r="J26" s="80"/>
      <c r="K26" s="80"/>
      <c r="L26" s="63"/>
      <c r="M26" s="18">
        <f>+IF(M25&gt;=E13,E13-M25,"0")</f>
        <v>0</v>
      </c>
      <c r="N26" s="21"/>
      <c r="V26" s="14" t="s">
        <v>96</v>
      </c>
    </row>
    <row r="27" spans="1:22" ht="14.5" customHeight="1" x14ac:dyDescent="0.35">
      <c r="A27" s="70"/>
      <c r="B27" s="71"/>
      <c r="C27" s="71"/>
      <c r="D27" s="71"/>
      <c r="E27" s="71"/>
      <c r="F27" s="71"/>
      <c r="G27" s="72"/>
      <c r="H27" s="62" t="s">
        <v>46</v>
      </c>
      <c r="I27" s="80"/>
      <c r="J27" s="80"/>
      <c r="K27" s="80"/>
      <c r="L27" s="63"/>
      <c r="M27" s="18">
        <f>+IF(M25&lt;=E13,E13-M25,"0")</f>
        <v>0</v>
      </c>
      <c r="N27" s="21"/>
      <c r="V27" s="14" t="s">
        <v>97</v>
      </c>
    </row>
    <row r="28" spans="1:22" x14ac:dyDescent="0.35">
      <c r="A28" s="29"/>
      <c r="B28" s="30"/>
      <c r="C28" s="30"/>
      <c r="D28" s="30"/>
      <c r="E28" s="30"/>
      <c r="F28" s="30"/>
      <c r="G28" s="73"/>
      <c r="H28" s="39"/>
      <c r="I28" s="81"/>
      <c r="J28" s="81"/>
      <c r="K28" s="81"/>
      <c r="L28" s="81"/>
      <c r="M28" s="40"/>
      <c r="V28" s="14" t="s">
        <v>98</v>
      </c>
    </row>
    <row r="29" spans="1:22" ht="30" customHeight="1" x14ac:dyDescent="0.35">
      <c r="A29" s="74" t="s">
        <v>52</v>
      </c>
      <c r="B29" s="75"/>
      <c r="C29" s="75"/>
      <c r="D29" s="75"/>
      <c r="E29" s="75"/>
      <c r="F29" s="75"/>
      <c r="G29" s="75"/>
      <c r="H29" s="76"/>
      <c r="I29" s="74" t="s">
        <v>53</v>
      </c>
      <c r="J29" s="75"/>
      <c r="K29" s="75"/>
      <c r="L29" s="75"/>
      <c r="M29" s="76"/>
      <c r="V29" s="14" t="s">
        <v>99</v>
      </c>
    </row>
    <row r="30" spans="1:22" ht="59.25" customHeight="1" x14ac:dyDescent="0.35">
      <c r="A30" s="77" t="s">
        <v>51</v>
      </c>
      <c r="B30" s="78"/>
      <c r="C30" s="78"/>
      <c r="D30" s="78"/>
      <c r="E30" s="78"/>
      <c r="F30" s="78"/>
      <c r="G30" s="78"/>
      <c r="H30" s="79"/>
      <c r="I30" s="77" t="s">
        <v>51</v>
      </c>
      <c r="J30" s="78"/>
      <c r="K30" s="78"/>
      <c r="L30" s="78"/>
      <c r="M30" s="79"/>
      <c r="V30" s="14" t="s">
        <v>100</v>
      </c>
    </row>
    <row r="31" spans="1:22" x14ac:dyDescent="0.35">
      <c r="A31" s="64"/>
      <c r="B31" s="64"/>
      <c r="V31" s="14" t="s">
        <v>101</v>
      </c>
    </row>
    <row r="32" spans="1:22" x14ac:dyDescent="0.35">
      <c r="V32" s="14" t="s">
        <v>102</v>
      </c>
    </row>
    <row r="33" spans="22:22" x14ac:dyDescent="0.35">
      <c r="V33" s="14" t="s">
        <v>103</v>
      </c>
    </row>
  </sheetData>
  <mergeCells count="52">
    <mergeCell ref="I29:M29"/>
    <mergeCell ref="A30:H30"/>
    <mergeCell ref="I30:M30"/>
    <mergeCell ref="H25:L25"/>
    <mergeCell ref="H26:L26"/>
    <mergeCell ref="H27:L27"/>
    <mergeCell ref="H28:M28"/>
    <mergeCell ref="A31:B31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A25:G28"/>
    <mergeCell ref="A29:H29"/>
    <mergeCell ref="A19:B19"/>
    <mergeCell ref="A20:B20"/>
    <mergeCell ref="A21:B21"/>
    <mergeCell ref="A22:B22"/>
    <mergeCell ref="A23:B23"/>
    <mergeCell ref="A24:B24"/>
    <mergeCell ref="A14:M14"/>
    <mergeCell ref="A15:B15"/>
    <mergeCell ref="I15:J15"/>
    <mergeCell ref="A16:B16"/>
    <mergeCell ref="A17:B17"/>
    <mergeCell ref="A18:B18"/>
    <mergeCell ref="A11:M11"/>
    <mergeCell ref="A12:M12"/>
    <mergeCell ref="I13:L13"/>
    <mergeCell ref="A13:D13"/>
    <mergeCell ref="E13:H13"/>
    <mergeCell ref="A9:B9"/>
    <mergeCell ref="C9:I9"/>
    <mergeCell ref="J9:K9"/>
    <mergeCell ref="L9:M9"/>
    <mergeCell ref="A10:M10"/>
    <mergeCell ref="E1:K5"/>
    <mergeCell ref="A1:D5"/>
    <mergeCell ref="A8:B8"/>
    <mergeCell ref="C8:I8"/>
    <mergeCell ref="J8:K8"/>
    <mergeCell ref="A6:M6"/>
    <mergeCell ref="A7:B7"/>
    <mergeCell ref="C7:I7"/>
    <mergeCell ref="J7:K7"/>
    <mergeCell ref="L7:M7"/>
    <mergeCell ref="L8:M8"/>
  </mergeCells>
  <dataValidations count="3">
    <dataValidation type="list" allowBlank="1" showInputMessage="1" showErrorMessage="1" sqref="A16:B24" xr:uid="{B694EAAB-CEEB-4580-9EB5-029402A7E216}">
      <formula1>$Q$4:$Q$23</formula1>
    </dataValidation>
    <dataValidation type="list" allowBlank="1" showInputMessage="1" showErrorMessage="1" sqref="D16:D24" xr:uid="{A0CFB5A1-DF5E-4D34-BFEE-6125D7ED5AB7}">
      <formula1>$T$3:$T$17</formula1>
    </dataValidation>
    <dataValidation type="list" allowBlank="1" showInputMessage="1" showErrorMessage="1" sqref="E16:E24" xr:uid="{1AA1BCB4-BDE4-44A2-819F-E12A9BC46E5E}">
      <formula1>$V$3:$V$33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Analista_Fin</dc:creator>
  <cp:lastModifiedBy>Katherine Cruz</cp:lastModifiedBy>
  <dcterms:created xsi:type="dcterms:W3CDTF">2020-01-16T19:48:24Z</dcterms:created>
  <dcterms:modified xsi:type="dcterms:W3CDTF">2025-10-01T15:13:44Z</dcterms:modified>
</cp:coreProperties>
</file>