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92.168.50.190\Sistema_Calidad\SER AMBIENTAL\10. GESTIÓN HUMANA\REGISTROS\"/>
    </mc:Choice>
  </mc:AlternateContent>
  <xr:revisionPtr revIDLastSave="0" documentId="13_ncr:1_{FAB4A010-2D8A-4C90-BC5A-8569970F1AB9}" xr6:coauthVersionLast="47" xr6:coauthVersionMax="47" xr10:uidLastSave="{00000000-0000-0000-0000-000000000000}"/>
  <bookViews>
    <workbookView xWindow="-110" yWindow="-110" windowWidth="19420" windowHeight="10420" xr2:uid="{AAE899D2-B6AB-4A2E-B6A8-8BA8F4515C9E}"/>
  </bookViews>
  <sheets>
    <sheet name="Formato" sheetId="5" r:id="rId1"/>
    <sheet name="Instructivo Diligenciamiento" sheetId="6" r:id="rId2"/>
    <sheet name="Fórmulas" sheetId="4" r:id="rId3"/>
    <sheet name="Paso a paso"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 i="6" l="1"/>
  <c r="F98" i="6"/>
  <c r="F88" i="6"/>
  <c r="F110" i="6" s="1"/>
  <c r="F75" i="6"/>
  <c r="F74" i="6"/>
  <c r="F73" i="6"/>
  <c r="F72" i="6"/>
  <c r="F71" i="6"/>
  <c r="F52" i="6"/>
  <c r="F51" i="6"/>
  <c r="F50" i="6"/>
  <c r="F49" i="6"/>
  <c r="F48" i="6"/>
  <c r="C2" i="4" l="1"/>
  <c r="F33" i="5"/>
  <c r="E34" i="5" l="1"/>
  <c r="C5" i="4"/>
  <c r="H17" i="4" l="1"/>
  <c r="I17" i="4" s="1"/>
  <c r="J17" i="4" s="1"/>
  <c r="F22" i="5" s="1"/>
  <c r="H15" i="4"/>
  <c r="I15" i="4" s="1"/>
  <c r="J15" i="4" s="1"/>
  <c r="F21" i="5" s="1"/>
  <c r="H13" i="4"/>
  <c r="I13" i="4" s="1"/>
  <c r="J13" i="4" s="1"/>
  <c r="F20" i="5" s="1"/>
  <c r="H11" i="4"/>
  <c r="I11" i="4" s="1"/>
  <c r="J11" i="4" s="1"/>
  <c r="F19" i="5" s="1"/>
  <c r="H9" i="4"/>
  <c r="I9" i="4" s="1"/>
  <c r="J9" i="4" s="1"/>
  <c r="F18" i="5" s="1"/>
  <c r="H7" i="4"/>
  <c r="I7" i="4" s="1"/>
  <c r="H6" i="4"/>
  <c r="I6" i="4" s="1"/>
  <c r="H5" i="4"/>
  <c r="I5" i="4" s="1"/>
  <c r="H4" i="4"/>
  <c r="I4" i="4" s="1"/>
  <c r="H3" i="4"/>
  <c r="I3" i="4" s="1"/>
  <c r="H1" i="4"/>
  <c r="J4" i="4" l="1"/>
  <c r="F13" i="5" s="1"/>
  <c r="J3" i="4"/>
  <c r="F14" i="5" s="1"/>
  <c r="J5" i="4"/>
  <c r="F15" i="5" s="1"/>
  <c r="J6" i="4"/>
  <c r="F16" i="5" s="1"/>
  <c r="J7" i="4"/>
  <c r="F17" i="5" s="1"/>
  <c r="I1" i="4"/>
  <c r="J1" i="4" l="1"/>
  <c r="F11" i="5" s="1"/>
  <c r="D5" i="4" l="1"/>
  <c r="F23" i="5" s="1"/>
  <c r="D2" i="4" l="1"/>
  <c r="F12" i="5" l="1"/>
  <c r="F34" i="5" s="1"/>
</calcChain>
</file>

<file path=xl/sharedStrings.xml><?xml version="1.0" encoding="utf-8"?>
<sst xmlns="http://schemas.openxmlformats.org/spreadsheetml/2006/main" count="214" uniqueCount="164">
  <si>
    <t>CONDICIONES GENERALES</t>
  </si>
  <si>
    <t>PUNTAJE
ESPERADO</t>
  </si>
  <si>
    <t>PUNTAJE
OBTENIDO</t>
  </si>
  <si>
    <t>OBSERVACIONES</t>
  </si>
  <si>
    <t>SUBORDINACIÓN</t>
  </si>
  <si>
    <t>MOTOR MOTIVACIONAL</t>
  </si>
  <si>
    <t>Responsable del proceso</t>
  </si>
  <si>
    <t>Revisión del proceso</t>
  </si>
  <si>
    <t>Aceptación del proceso</t>
  </si>
  <si>
    <t>MOTIVOS DE RETIRO</t>
  </si>
  <si>
    <t>NOMBRE DEL CANDIDATO</t>
  </si>
  <si>
    <t>CARGO ACTUAL</t>
  </si>
  <si>
    <t xml:space="preserve">FECHA </t>
  </si>
  <si>
    <t>CARGO DEL MOVIMIENTO INT</t>
  </si>
  <si>
    <t>1. IDENTIFICAR EL MOVIMIENTO QUE SE VA A REALIZAR</t>
  </si>
  <si>
    <t>LIDER
A
LIDER</t>
  </si>
  <si>
    <t>ADMON
A
LIDER</t>
  </si>
  <si>
    <t>ADMON
A
ADMON</t>
  </si>
  <si>
    <t>TÉCNCO
A
ADMON</t>
  </si>
  <si>
    <t>TÉCNCO
A
TÉCNICO</t>
  </si>
  <si>
    <t>4. VALORACIÓN TÉCNICA - APLICACIÓN Y CALIFICACIÓN DE PRUEBA TÉCNICA</t>
  </si>
  <si>
    <t>5. ENTREVISTA PSICOLOGICA Y APLICACIÓN DE PRUEBAS PSICOTECNICAS</t>
  </si>
  <si>
    <t>6. DECISIÓN DEL MOVIMIENTO</t>
  </si>
  <si>
    <t>7. CONDICIONES PARA EL MOVIMIENTO - PLAN DE DESARROLLO Y PLAN DE AJUSTE SALARIAL</t>
  </si>
  <si>
    <t>8. PRESENTACIÓN DE LA OFERTA</t>
  </si>
  <si>
    <t>9. PROCESO PARA LA ENTREGA DEL CARGO</t>
  </si>
  <si>
    <t>10. INICIO EN EL CARGO, INICIO DEL PLAN DE DESARROLLO Y DEL PLAN DE AJUSTE</t>
  </si>
  <si>
    <t>11. CIERRE DEL PLAN DE DESARROLLO  (APLICACIÓN EVALUACIÓN DEL DESEMPEÑO)</t>
  </si>
  <si>
    <t>12. CIERRE DEL PLAN DE AJUSTE</t>
  </si>
  <si>
    <t>13. CIERRE DEL PROCESO</t>
  </si>
  <si>
    <t>ESCALA FORMACIÓN PROFECIONAL</t>
  </si>
  <si>
    <t>ESCALA EXPERIENCIA</t>
  </si>
  <si>
    <t>ESCALA COMPETENCIAS</t>
  </si>
  <si>
    <t>REPORTE</t>
  </si>
  <si>
    <t>SALARIOS</t>
  </si>
  <si>
    <t>PRUEBAS PSICOTECNICAS</t>
  </si>
  <si>
    <t>PROFESIONAL - PENDIENTE DE UNA MATERIA DE ÚLTIMO SEMESTRE  8</t>
  </si>
  <si>
    <t>PROFESIONAL - PENDIENTE DE MATERIAS DE ÚLTIMO SEMESTRE  7</t>
  </si>
  <si>
    <t>PROFESIONAL - PENDIENTE DE ÚLTIMAS MATERIAS DE ÚLTIMO Y PENULTIMO SEMESTRE  6</t>
  </si>
  <si>
    <t>PROFESIONAL - ACTUALMENTE ESTÁ ESTUDIANDO Y CURSANDO MATERIAS ENTRE EL 8 Y EL 7 SEMESTRE  5</t>
  </si>
  <si>
    <t>PROFESIONAL - NO CUMPLE CON LA FORMACIÓN REQUERIDA  1</t>
  </si>
  <si>
    <t>TECNÓLOGO - CUMPLE CON LA FORMACIÓN 10</t>
  </si>
  <si>
    <t>TECNOLOGO - PENDIENTE DE GRADO  9</t>
  </si>
  <si>
    <t>TECNOLOGO - PENDIENTE DE UNA MATERIA DE ÚLTIMO SEMESTRE  8</t>
  </si>
  <si>
    <t>TECNOLOGO - PENDIENTE DE MATERIAS DE ÚLTIMO SEMESTRE  7</t>
  </si>
  <si>
    <t>TECNOLOGO  - PENDIENTE DE ÚLTIMAS MATERIAS DE ÚLTIMO Y PENULTIMO SEMESTRE  6</t>
  </si>
  <si>
    <t>TECNOLOGO  - ACTUALMENTE ESTÁ ESTUDIANDO Y CURSANDO MATERIAS ENTRE EL 3 Y EL 4 SEMESTRE  5</t>
  </si>
  <si>
    <t>TECNOLOGO  - NO CUMPLE CON LA FORMACIÓN REQUERIDA  1</t>
  </si>
  <si>
    <t>TÉCNICO  - CUMPLE CON LA FORMACIÓN 10</t>
  </si>
  <si>
    <t>TÉCNICO - ESTA PENDIENTE DEL GRADO  9</t>
  </si>
  <si>
    <t>PROFESIONAL - CUMPLE CON LA FORMACIÓN 10</t>
  </si>
  <si>
    <t>PROFESIONAL - PENDIENTE DE GRADO  9</t>
  </si>
  <si>
    <t>TÉCNICO - ESTAR FINALIZANDO SEGUNDO SEMESTRE  8</t>
  </si>
  <si>
    <t>TÉCNICO  - ESTAR INICIANDO SEGUNDO SEMESTRE  7</t>
  </si>
  <si>
    <t>TÉCNICO - ESTAR TERMINANDO PRIMER SEMESTRE  6</t>
  </si>
  <si>
    <t>TÉCNICO - ESTA EN LA MITAD DEL PRIMER SEMESTRE  5</t>
  </si>
  <si>
    <t>TÉCNICO - NO CUMPLE CON LA FORMACIÓN REQUERIDA  1</t>
  </si>
  <si>
    <t>PENDIENTE - POR ASIGNAR CALIFICACIÓN  0</t>
  </si>
  <si>
    <t>CARGO SUPERIOR A CARGOS ANTERIORES 8</t>
  </si>
  <si>
    <t>CARGO IGUAL A CARGOS ANTERIORES 4</t>
  </si>
  <si>
    <t>CARGO INFERIOR A CARGOS ANTERIORES 2</t>
  </si>
  <si>
    <t>PENDIENTE POR CALIFICAR 0</t>
  </si>
  <si>
    <t>SALARIO SUPERIOR A ANTERIORES SALARIOS 8</t>
  </si>
  <si>
    <t>SALARIO IGUAL A ANTERIORES SALARIOS 4</t>
  </si>
  <si>
    <t>SALARIO INFERIOR A ANTERIORES SALARIOS 2</t>
  </si>
  <si>
    <t>SALARIO INFERIOR EN EL DOBLE DE ANTERIORES SALARIOS 0</t>
  </si>
  <si>
    <t>REPORTE IGUAL EN CARGOS ANTERIORES 4</t>
  </si>
  <si>
    <t>REPORTE IGUAL EN CARGOS SIMILARES 2</t>
  </si>
  <si>
    <t>NO HAY REPORTE IGUAL O SIMILAR EN CARGOS SIMILARES 0</t>
  </si>
  <si>
    <t>SUBORDINACIÓN IGUAL EN CARGOS ANTERIORES 4</t>
  </si>
  <si>
    <t>SUBORDINACIÓN IGUAL EN CARGOS SIMILARES 2</t>
  </si>
  <si>
    <t>NO HAY SUBORDINACIÓN IGUAL O SIMILAR EN CARGOS SIMILARES 0</t>
  </si>
  <si>
    <t>CRECIMIENTO Y MOVIMIENTO EN LA MISMA ÁREA 8,5</t>
  </si>
  <si>
    <t>CRECIMIENTO Y MOVIMIENTO DIFERENTE DENTRO DEL  ÁREA   4</t>
  </si>
  <si>
    <t>CRECIMIENTO Y MOVIMIENTO EN OTRA ÁREA   2</t>
  </si>
  <si>
    <t>LA COMPETENCIA SE CUMPLE 3,5</t>
  </si>
  <si>
    <t>LA COMPENTENCIA CUMPLE CON AUSTES MENORES 2,5</t>
  </si>
  <si>
    <t>PUNTUACIÓN TOTAL DEL CANDIDATO EN EN EL PROCESO</t>
  </si>
  <si>
    <t>NO CUMPLE 0,0</t>
  </si>
  <si>
    <t>PENDIENTE POR CALIFICAR  0</t>
  </si>
  <si>
    <t>PROMOCIÓN Y MOVIMIENTO INTERNO DE PERSONAL</t>
  </si>
  <si>
    <t>LA COMPETENCIA CUMPLE CON AUSTES MAYORES 1,5</t>
  </si>
  <si>
    <t>DEBE SER PROFESIONAL</t>
  </si>
  <si>
    <t>SEGUIMIENTO AL PLAN DE DESARROLLO</t>
  </si>
  <si>
    <t>2. CONFIRMAR LA FORMACIÓN Y LA EXPERIENCIA REQUERIDA</t>
  </si>
  <si>
    <t>3. REVISIÓN CON ADMON,  SST QUE NO TENGAN PENDIENTES y CONCEPTO JEFE INMEDIATO</t>
  </si>
  <si>
    <t>MOTIVOS DE RETIRO: IDENTIFICAR QUE PUEDA GENERAR EL RETIRO ANTICIPADO POR PARTE DEL COLABORADOR</t>
  </si>
  <si>
    <t>SALARIO: REVISIÓN DEL VALOR DE LOS SALARIOS ANTERIORES FRENTE AL PROPUESTO POR EL ACTUAL CARGO</t>
  </si>
  <si>
    <t>REVISIÓN HISTORICO CARGOS DE REPORTE</t>
  </si>
  <si>
    <t>REVISIÓN HISTORICO CARGOS DE SUBORDINACIÓN</t>
  </si>
  <si>
    <t>MOTOR MOTIVACIONAL: ASPECTOS QUE MUEVEN AL CANDIDATO FRENTE A SU DESARROLLO PROFESIONAL Y PERSONAL</t>
  </si>
  <si>
    <t>PRUEBA PSICOTÉCNICA
COMPETENCIA EVALUADA 1</t>
  </si>
  <si>
    <t>PRUEBA PSICOTÉCNICA
COMPETENCIA EVALUADA 2</t>
  </si>
  <si>
    <t>PRUEBA PSICOTÉCNICA
COMPETENCIA EVALUADA 3</t>
  </si>
  <si>
    <t>PRUEBA PSICOTÉCNICA
COMPETENCIA EVALUADA 4</t>
  </si>
  <si>
    <t>PRUEBA PSICOTÉCNICA
COMPETENCIA EVALUADA 5</t>
  </si>
  <si>
    <t>PRUEBA PSICOTÉCNICA
COMPETENCIA EVALUADA 6</t>
  </si>
  <si>
    <t>PRUEBA PSICOTÉCNICA
COMPETENCIA EVALUADA 7</t>
  </si>
  <si>
    <t>PRUEBA PSICOTÉCNICA
COMPETENCIA EVALUADA 8</t>
  </si>
  <si>
    <t>PRUEBA PSICOTÉCNICA
COMPETENCIA EVALUADA 9</t>
  </si>
  <si>
    <t>PRUEBA PSICOTÉCNICA
COMPETENCIA EVALUADA 10</t>
  </si>
  <si>
    <t>PRUEBA TÉCNICA</t>
  </si>
  <si>
    <t>DIRECTOR NACIONAL DE SELECCIÓN DE PERSONAL</t>
  </si>
  <si>
    <t>DIRECTOR NACIONAL DE GESTIÓN HUMANA</t>
  </si>
  <si>
    <t>Aprobación del proceso</t>
  </si>
  <si>
    <t>CONDICIÓN DEL CANDIDATO</t>
  </si>
  <si>
    <t>VALORACIÓN</t>
  </si>
  <si>
    <r>
      <rPr>
        <b/>
        <sz val="10"/>
        <color theme="1"/>
        <rFont val="Calibri"/>
        <family val="2"/>
        <scheme val="minor"/>
      </rPr>
      <t>COMPETENCIAS DEL HACER
(RESPONSABILIDADES, OBJETIVOS, INDICADORES, MANEJO DE HERRAMIENTAS, ETC.)</t>
    </r>
    <r>
      <rPr>
        <sz val="10"/>
        <color theme="1"/>
        <rFont val="Calibri"/>
        <family val="2"/>
        <scheme val="minor"/>
      </rPr>
      <t xml:space="preserve">
REQUERIDAS EN LA DC Y REVISADAS CON EL LÍDER DEL ÁREA</t>
    </r>
  </si>
  <si>
    <t>NOMBRE Y CARGO DEL EVALUADOR</t>
  </si>
  <si>
    <t>EXPERIENCIA
REQUERIDO POR EL PERFIL</t>
  </si>
  <si>
    <r>
      <t>FORTALEZAS DEL CANDIDATO</t>
    </r>
    <r>
      <rPr>
        <sz val="10"/>
        <color theme="1"/>
        <rFont val="Calibri"/>
        <family val="2"/>
        <scheme val="minor"/>
      </rPr>
      <t xml:space="preserve">
1. FORTALEZA 1
2. FORTALEZA 2
3. FORTALEZA 3</t>
    </r>
  </si>
  <si>
    <r>
      <t>OPORTUNIDADES DE MEJORA</t>
    </r>
    <r>
      <rPr>
        <sz val="10"/>
        <color theme="1"/>
        <rFont val="Calibri"/>
        <family val="2"/>
        <scheme val="minor"/>
      </rPr>
      <t xml:space="preserve">
1. OPORTUNIDAD DE MEJORA 1
2. OPORTUNIDASD DE MEJORA 2
3. OPORTUNIDAD DE MEJORA 3</t>
    </r>
  </si>
  <si>
    <t xml:space="preserve">CONCEPTO FINAL
</t>
  </si>
  <si>
    <t xml:space="preserve">FORMACIÓN ACADÉMICA REQUERIDO POR EL PERFIL
</t>
  </si>
  <si>
    <t>1. NOMBRE DEL CANDIDATO</t>
  </si>
  <si>
    <t xml:space="preserve">2. FECHA </t>
  </si>
  <si>
    <t>3. CARGO ACTUAL</t>
  </si>
  <si>
    <t>4. CARGO DEL MOVIMIENTO INT</t>
  </si>
  <si>
    <r>
      <rPr>
        <b/>
        <sz val="11"/>
        <color theme="1"/>
        <rFont val="Calibri"/>
        <family val="2"/>
        <scheme val="minor"/>
      </rPr>
      <t>1. NOMBRE DEL CANDIDATO</t>
    </r>
    <r>
      <rPr>
        <sz val="11"/>
        <color theme="1"/>
        <rFont val="Calibri"/>
        <family val="2"/>
        <scheme val="minor"/>
      </rPr>
      <t>: En este campo registrar el nombre completo del candidato. Primero nombres y segundo apellidos. No se deben registrar abreviaciones.</t>
    </r>
  </si>
  <si>
    <r>
      <rPr>
        <b/>
        <sz val="11"/>
        <color theme="1"/>
        <rFont val="Calibri"/>
        <family val="2"/>
        <scheme val="minor"/>
      </rPr>
      <t>2. FECHA:</t>
    </r>
    <r>
      <rPr>
        <sz val="11"/>
        <color theme="1"/>
        <rFont val="Calibri"/>
        <family val="2"/>
        <scheme val="minor"/>
      </rPr>
      <t xml:space="preserve"> En este campo registrar Día / Mes / Año. Utilizar solo formato numérico y en el orden establecido.</t>
    </r>
  </si>
  <si>
    <r>
      <rPr>
        <b/>
        <sz val="11"/>
        <color theme="1"/>
        <rFont val="Calibri"/>
        <family val="2"/>
        <scheme val="minor"/>
      </rPr>
      <t>3. CARGO ACTUAL:</t>
    </r>
    <r>
      <rPr>
        <sz val="11"/>
        <color theme="1"/>
        <rFont val="Calibri"/>
        <family val="2"/>
        <scheme val="minor"/>
      </rPr>
      <t xml:space="preserve"> En este campo registrar el nombre completo del cargo de acuerdo con lo aprobado en la planta de personal.</t>
    </r>
  </si>
  <si>
    <r>
      <rPr>
        <b/>
        <sz val="11"/>
        <color theme="1"/>
        <rFont val="Calibri"/>
        <family val="2"/>
        <scheme val="minor"/>
      </rPr>
      <t xml:space="preserve">4. CARGO DEL MOVIMIENTO INT: </t>
    </r>
    <r>
      <rPr>
        <sz val="11"/>
        <color theme="1"/>
        <rFont val="Calibri"/>
        <family val="2"/>
        <scheme val="minor"/>
      </rPr>
      <t>En este campo registrar el nombre del cargo de la promoción interna de acuerdo con el nombre aprobado en la planta de personal.</t>
    </r>
  </si>
  <si>
    <t>5. CONDICIONES GENERALES</t>
  </si>
  <si>
    <t>6. CONDICIÓN DEL CANDIDATO</t>
  </si>
  <si>
    <t>7. VALORACIÓN</t>
  </si>
  <si>
    <t>8. PUNTAJE
ESPERADO</t>
  </si>
  <si>
    <t>9. PUNTAJE
OBTENIDO</t>
  </si>
  <si>
    <t>10. OBSERVACIONES</t>
  </si>
  <si>
    <r>
      <rPr>
        <b/>
        <sz val="11"/>
        <color theme="1"/>
        <rFont val="Calibri"/>
        <family val="2"/>
        <scheme val="minor"/>
      </rPr>
      <t xml:space="preserve">6. CONDICIÓN DEL CANDIDATO: </t>
    </r>
    <r>
      <rPr>
        <sz val="11"/>
        <color theme="1"/>
        <rFont val="Calibri"/>
        <family val="2"/>
        <scheme val="minor"/>
      </rPr>
      <t xml:space="preserve">En este campo registrar la actual formación del candidato que pueda validar con un título (profesional, tecnólogo, técnico, soldador profesional, etc.) o estado (pendiente de grado, cumplió su octavo semestre, etc.) soportado por una institución de formación. </t>
    </r>
  </si>
  <si>
    <r>
      <rPr>
        <b/>
        <sz val="11"/>
        <color theme="1"/>
        <rFont val="Calibri"/>
        <family val="2"/>
        <scheme val="minor"/>
      </rPr>
      <t>7. VALORACIÓN</t>
    </r>
    <r>
      <rPr>
        <sz val="11"/>
        <color theme="1"/>
        <rFont val="Calibri"/>
        <family val="2"/>
        <scheme val="minor"/>
      </rPr>
      <t>: En este campo registrar la opción de la lista desplegable el punto que el candidato esté en capacidad de soportar o validar con títulos o estado de un documento de una institución de formación.</t>
    </r>
  </si>
  <si>
    <r>
      <rPr>
        <b/>
        <sz val="11"/>
        <color theme="1"/>
        <rFont val="Calibri"/>
        <family val="2"/>
        <scheme val="minor"/>
      </rPr>
      <t>8. PUNTAJE ESPERADO:</t>
    </r>
    <r>
      <rPr>
        <sz val="11"/>
        <color theme="1"/>
        <rFont val="Calibri"/>
        <family val="2"/>
        <scheme val="minor"/>
      </rPr>
      <t xml:space="preserve"> El puntaje esperado es de un 10% del 100% del total de la puntuación. Este dato es fijo y no se puede modificar en el formato.</t>
    </r>
  </si>
  <si>
    <r>
      <rPr>
        <b/>
        <sz val="11"/>
        <color theme="1"/>
        <rFont val="Calibri"/>
        <family val="2"/>
        <scheme val="minor"/>
      </rPr>
      <t>9. PUNTAJE OBTENIDO</t>
    </r>
    <r>
      <rPr>
        <sz val="11"/>
        <color theme="1"/>
        <rFont val="Calibri"/>
        <family val="2"/>
        <scheme val="minor"/>
      </rPr>
      <t>: Es el puntaje obtenido y se asigna de manera automática después de la selección del registro dado en la VALORACIÓN. Este dato es producto de una fórmula en el formato y no se puede modificar.</t>
    </r>
  </si>
  <si>
    <r>
      <rPr>
        <b/>
        <sz val="11"/>
        <color theme="1"/>
        <rFont val="Calibri"/>
        <family val="2"/>
        <scheme val="minor"/>
      </rPr>
      <t>10. OBSERVACIONES:</t>
    </r>
    <r>
      <rPr>
        <sz val="11"/>
        <color theme="1"/>
        <rFont val="Calibri"/>
        <family val="2"/>
        <scheme val="minor"/>
      </rPr>
      <t xml:space="preserve"> se registran las observaciones pertinentes de la condición actual del candidato frente a las condiciones esperadas en temas de formación. Este registro debe ser corto, claro y concreto.</t>
    </r>
  </si>
  <si>
    <r>
      <rPr>
        <b/>
        <sz val="11"/>
        <color theme="1"/>
        <rFont val="Calibri"/>
        <family val="2"/>
        <scheme val="minor"/>
      </rPr>
      <t xml:space="preserve">5. CONDICIONES GENERALES – </t>
    </r>
    <r>
      <rPr>
        <b/>
        <i/>
        <u/>
        <sz val="11"/>
        <color theme="1"/>
        <rFont val="Calibri"/>
        <family val="2"/>
        <scheme val="minor"/>
      </rPr>
      <t>EXPERIENCIA</t>
    </r>
    <r>
      <rPr>
        <b/>
        <sz val="11"/>
        <color theme="1"/>
        <rFont val="Calibri"/>
        <family val="2"/>
        <scheme val="minor"/>
      </rPr>
      <t xml:space="preserve"> REQUERIDA POR EL PERFIL:</t>
    </r>
    <r>
      <rPr>
        <sz val="11"/>
        <color theme="1"/>
        <rFont val="Calibri"/>
        <family val="2"/>
        <scheme val="minor"/>
      </rPr>
      <t xml:space="preserve"> Se registra la experiencia que pueda validar con un documento. Esta experiencia se mide y se registra en meses. Se registra la experiencia que se pueda validar o soportar.</t>
    </r>
  </si>
  <si>
    <r>
      <rPr>
        <b/>
        <sz val="11"/>
        <color theme="1"/>
        <rFont val="Calibri"/>
        <family val="2"/>
        <scheme val="minor"/>
      </rPr>
      <t xml:space="preserve">5. CONDICIONES GENERALES – </t>
    </r>
    <r>
      <rPr>
        <b/>
        <i/>
        <u/>
        <sz val="11"/>
        <color theme="1"/>
        <rFont val="Calibri"/>
        <family val="2"/>
        <scheme val="minor"/>
      </rPr>
      <t>FORMACIÓN</t>
    </r>
    <r>
      <rPr>
        <b/>
        <sz val="11"/>
        <color theme="1"/>
        <rFont val="Calibri"/>
        <family val="2"/>
        <scheme val="minor"/>
      </rPr>
      <t xml:space="preserve"> ACADÉMICA REQUERIDA POR EL PERFIL:</t>
    </r>
    <r>
      <rPr>
        <sz val="11"/>
        <color theme="1"/>
        <rFont val="Calibri"/>
        <family val="2"/>
        <scheme val="minor"/>
      </rPr>
      <t xml:space="preserve"> En este campo registrar la formación como está en la descripción del cargo en la parte del perfil. Es importante asegurar que la descripción de cargo esté actualizada.</t>
    </r>
  </si>
  <si>
    <r>
      <rPr>
        <b/>
        <sz val="11"/>
        <color theme="1"/>
        <rFont val="Calibri"/>
        <family val="2"/>
        <scheme val="minor"/>
      </rPr>
      <t xml:space="preserve">6. CONDICIÓN DEL CANDIDATO - </t>
    </r>
    <r>
      <rPr>
        <b/>
        <i/>
        <u/>
        <sz val="11"/>
        <color theme="1"/>
        <rFont val="Calibri"/>
        <family val="2"/>
        <scheme val="minor"/>
      </rPr>
      <t xml:space="preserve">EXPERIENCIA </t>
    </r>
    <r>
      <rPr>
        <b/>
        <sz val="11"/>
        <color theme="1"/>
        <rFont val="Calibri"/>
        <family val="2"/>
        <scheme val="minor"/>
      </rPr>
      <t>REQUERIDA POR EL PERFIL:</t>
    </r>
    <r>
      <rPr>
        <sz val="11"/>
        <color theme="1"/>
        <rFont val="Calibri"/>
        <family val="2"/>
        <scheme val="minor"/>
      </rPr>
      <t xml:space="preserve"> la experiencia se mide en meses que el candidato puede demostrar en su recorrido laboral.</t>
    </r>
  </si>
  <si>
    <r>
      <rPr>
        <b/>
        <sz val="11"/>
        <color theme="1"/>
        <rFont val="Calibri"/>
        <family val="2"/>
        <scheme val="minor"/>
      </rPr>
      <t xml:space="preserve">8. PUNTAJE ESPERADO (EN LA </t>
    </r>
    <r>
      <rPr>
        <b/>
        <i/>
        <u/>
        <sz val="11"/>
        <color theme="1"/>
        <rFont val="Calibri"/>
        <family val="2"/>
        <scheme val="minor"/>
      </rPr>
      <t>EXPERIENCIA</t>
    </r>
    <r>
      <rPr>
        <b/>
        <sz val="11"/>
        <color theme="1"/>
        <rFont val="Calibri"/>
        <family val="2"/>
        <scheme val="minor"/>
      </rPr>
      <t>):</t>
    </r>
    <r>
      <rPr>
        <sz val="11"/>
        <color theme="1"/>
        <rFont val="Calibri"/>
        <family val="2"/>
        <scheme val="minor"/>
      </rPr>
      <t xml:space="preserve"> el puntaje esperado es de un 10% del 100% de la evaluación. Este dato es fijo en el formato y no se puede modificar.</t>
    </r>
  </si>
  <si>
    <r>
      <rPr>
        <b/>
        <sz val="11"/>
        <color theme="1"/>
        <rFont val="Calibri"/>
        <family val="2"/>
        <scheme val="minor"/>
      </rPr>
      <t xml:space="preserve">9. PUNTAJE OBTENIDO (EN LA </t>
    </r>
    <r>
      <rPr>
        <b/>
        <i/>
        <u/>
        <sz val="11"/>
        <color theme="1"/>
        <rFont val="Calibri"/>
        <family val="2"/>
        <scheme val="minor"/>
      </rPr>
      <t>EXPERIENCIA</t>
    </r>
    <r>
      <rPr>
        <b/>
        <sz val="11"/>
        <color theme="1"/>
        <rFont val="Calibri"/>
        <family val="2"/>
        <scheme val="minor"/>
      </rPr>
      <t xml:space="preserve">): </t>
    </r>
    <r>
      <rPr>
        <sz val="11"/>
        <color theme="1"/>
        <rFont val="Calibri"/>
        <family val="2"/>
        <scheme val="minor"/>
      </rPr>
      <t>Es el puntaje obtenido y se asigna de manera automática después de la selección del ítem en la lista desplegable en la valoración. Este dato es producto de una fórmula en el formato y no se puede modificar.</t>
    </r>
  </si>
  <si>
    <r>
      <rPr>
        <b/>
        <sz val="11"/>
        <color theme="1"/>
        <rFont val="Calibri"/>
        <family val="2"/>
        <scheme val="minor"/>
      </rPr>
      <t xml:space="preserve">10. OBSERVACIONES (EN LA </t>
    </r>
    <r>
      <rPr>
        <b/>
        <i/>
        <u/>
        <sz val="11"/>
        <color theme="1"/>
        <rFont val="Calibri"/>
        <family val="2"/>
        <scheme val="minor"/>
      </rPr>
      <t>EXPERIENCIA</t>
    </r>
    <r>
      <rPr>
        <b/>
        <sz val="11"/>
        <color theme="1"/>
        <rFont val="Calibri"/>
        <family val="2"/>
        <scheme val="minor"/>
      </rPr>
      <t>):</t>
    </r>
    <r>
      <rPr>
        <sz val="11"/>
        <color theme="1"/>
        <rFont val="Calibri"/>
        <family val="2"/>
        <scheme val="minor"/>
      </rPr>
      <t xml:space="preserve"> Se registran las observaciones pertinentes a la condición actual del candidato, frente a las condiciones esperadas en temas de formación. Este registro debe ser corto, claro y concreto registrando las experiencias relevantes que dieron como resultado los meses de experiencia requeridos.</t>
    </r>
  </si>
  <si>
    <r>
      <rPr>
        <b/>
        <sz val="11"/>
        <color theme="1"/>
        <rFont val="Calibri"/>
        <family val="2"/>
        <scheme val="minor"/>
      </rPr>
      <t>11. COMPETENCIAS DEL HACER (RESPONSABILIDADES, OBJETIVOS, INDICADORES, MANEJO DE HERRAMIENTAS, ETC.) REQUERIDAS EN LA DESCRIPCIÓN DE CARGO Y REVISADAS CON EL LÍDER DEL ÁREA</t>
    </r>
    <r>
      <rPr>
        <sz val="11"/>
        <color theme="1"/>
        <rFont val="Calibri"/>
        <family val="2"/>
        <scheme val="minor"/>
      </rPr>
      <t>: Este punto es revisado con el líder del área y con descripción de cargo en mano, se definen cinco competencias del hacer, que serán medidas en la entrevista con el candidato. Éstas competencias deben tener por lo menos un componente cualitativo y uno cuantitativo que facilite la medición de dicha competencia.</t>
    </r>
  </si>
  <si>
    <r>
      <rPr>
        <b/>
        <sz val="10"/>
        <color theme="1"/>
        <rFont val="Calibri"/>
        <family val="2"/>
        <scheme val="minor"/>
      </rPr>
      <t>11. COMPETENCIAS DEL HACER
(RESPONSABILIDADES, OBJETIVOS, INDICADORES, MANEJO DE HERRAMIENTAS, ETC.)</t>
    </r>
    <r>
      <rPr>
        <sz val="10"/>
        <color theme="1"/>
        <rFont val="Calibri"/>
        <family val="2"/>
        <scheme val="minor"/>
      </rPr>
      <t xml:space="preserve">
REQUERIDAS EN LA DC Y REVISADAS CON EL LÍDER DEL ÁREA</t>
    </r>
  </si>
  <si>
    <r>
      <rPr>
        <b/>
        <sz val="11"/>
        <color theme="1"/>
        <rFont val="Calibri"/>
        <family val="2"/>
        <scheme val="minor"/>
      </rPr>
      <t>Ejemplo 2:</t>
    </r>
    <r>
      <rPr>
        <sz val="11"/>
        <color theme="1"/>
        <rFont val="Calibri"/>
        <family val="2"/>
        <scheme val="minor"/>
      </rPr>
      <t xml:space="preserve"> debe tener experiencia en transacciones mensuales superiores a los $3.000 millones de pesos.</t>
    </r>
  </si>
  <si>
    <r>
      <rPr>
        <b/>
        <sz val="11"/>
        <color theme="1"/>
        <rFont val="Calibri"/>
        <family val="2"/>
        <scheme val="minor"/>
      </rPr>
      <t xml:space="preserve">Ejemplo 3: </t>
    </r>
    <r>
      <rPr>
        <sz val="11"/>
        <color theme="1"/>
        <rFont val="Calibri"/>
        <family val="2"/>
        <scheme val="minor"/>
      </rPr>
      <t>debe atender una flota de vehículos de carga pesada constituida de al menos 15 vehículos.</t>
    </r>
  </si>
  <si>
    <r>
      <rPr>
        <b/>
        <sz val="11"/>
        <color theme="1"/>
        <rFont val="Calibri"/>
        <family val="2"/>
        <scheme val="minor"/>
      </rPr>
      <t>Ejemplo 1:</t>
    </r>
    <r>
      <rPr>
        <sz val="11"/>
        <color theme="1"/>
        <rFont val="Calibri"/>
        <family val="2"/>
        <scheme val="minor"/>
      </rPr>
      <t xml:space="preserve">  debe conocer y tener experiencia pagando nómina en compañías con personal superior a los 500 colaboradores.</t>
    </r>
  </si>
  <si>
    <r>
      <rPr>
        <b/>
        <sz val="11"/>
        <color theme="1"/>
        <rFont val="Calibri"/>
        <family val="2"/>
        <scheme val="minor"/>
      </rPr>
      <t xml:space="preserve">VALORACIÓN – </t>
    </r>
    <r>
      <rPr>
        <b/>
        <i/>
        <u/>
        <sz val="11"/>
        <color theme="1"/>
        <rFont val="Calibri"/>
        <family val="2"/>
        <scheme val="minor"/>
      </rPr>
      <t>COMPETENCIAS DEL HACER:</t>
    </r>
    <r>
      <rPr>
        <sz val="11"/>
        <color theme="1"/>
        <rFont val="Calibri"/>
        <family val="2"/>
        <scheme val="minor"/>
      </rPr>
      <t xml:space="preserve"> utilizar de la lista desplegable de acuerdo con el "cumple con la competencia", "cumple con ajustes menores", "cumple con ajustes mayores" y "no cumple con la competencia". El puntaje máximo esperado es de un 3,5% del 100% por cada una de las cinco competencias. </t>
    </r>
    <r>
      <rPr>
        <b/>
        <sz val="11"/>
        <color theme="1"/>
        <rFont val="Calibri"/>
        <family val="2"/>
        <scheme val="minor"/>
      </rPr>
      <t>Esta es una lista desplegable y no debe ser alterada.</t>
    </r>
  </si>
  <si>
    <r>
      <rPr>
        <b/>
        <sz val="11"/>
        <color theme="1"/>
        <rFont val="Calibri"/>
        <family val="2"/>
        <scheme val="minor"/>
      </rPr>
      <t xml:space="preserve">OBSERVACIÓN – </t>
    </r>
    <r>
      <rPr>
        <b/>
        <i/>
        <u/>
        <sz val="11"/>
        <color theme="1"/>
        <rFont val="Calibri"/>
        <family val="2"/>
        <scheme val="minor"/>
      </rPr>
      <t>COMPETENCIAS DEL HACER:</t>
    </r>
    <r>
      <rPr>
        <sz val="11"/>
        <color theme="1"/>
        <rFont val="Calibri"/>
        <family val="2"/>
        <scheme val="minor"/>
      </rPr>
      <t xml:space="preserve"> se registra la condición del candidato frente a la competencia que se está midiendo. Este registro debe ser corto, claro y concreto registrando las razones que permiten la calificación asignada a la competencia.</t>
    </r>
  </si>
  <si>
    <t>De cada una de las condiciones generales que están al lado izquierdo, calificar utilizando la lista desplegable que está a la derecha seleccionando el ítem que el candidato puede soportar o validar de la condición revisada.</t>
  </si>
  <si>
    <r>
      <t xml:space="preserve">En cuanto a los porcentajes, las dos primeras condiciones tienen un peso del 8%, las dos siguientes del 4% y la última tiene un peso del 8,5%. </t>
    </r>
    <r>
      <rPr>
        <b/>
        <sz val="11"/>
        <color theme="1"/>
        <rFont val="Calibri"/>
        <family val="2"/>
        <scheme val="minor"/>
      </rPr>
      <t>Este dato es fijo en el formato y no se puede modificar.</t>
    </r>
  </si>
  <si>
    <r>
      <t xml:space="preserve">La columna con las calificaciones es el puntaje obtenido y se asigna de manera automática después de la selección del ítem en la lista desplegable en la valoración. </t>
    </r>
    <r>
      <rPr>
        <b/>
        <sz val="11"/>
        <color theme="1"/>
        <rFont val="Calibri"/>
        <family val="2"/>
        <scheme val="minor"/>
      </rPr>
      <t>Este dato es producto de una fórmula en el formato y no se puede modificar</t>
    </r>
    <r>
      <rPr>
        <sz val="11"/>
        <color theme="1"/>
        <rFont val="Calibri"/>
        <family val="2"/>
        <scheme val="minor"/>
      </rPr>
      <t>. Se selecciona un ítem de la lista y el asigna la puntuación de manera automática.</t>
    </r>
  </si>
  <si>
    <t>En la columna de las observaciones se registra la condición del candidato frente a cada una de las opciones evaluadas. Este registro debe ser corto, claro y concreto registrando las razones que permiten la calificación asignada a este punto.</t>
  </si>
  <si>
    <t xml:space="preserve">En la columna de valoración en la primera parte se registra el valor esperado de la competencia y en la segunda parte el resultado obtenido por el candidato al realizar la prueba psicotécnica.  El peso de esta parte de la evaluación es de un 20%. </t>
  </si>
  <si>
    <t>En el campo de la prueba técnica se debe diligenciar el campo con el nombre completo y el cargo de la persona que aplicó y calificó la prueba técnica.  El peso de esta parte de la evaluación es de un 10%.</t>
  </si>
  <si>
    <r>
      <t xml:space="preserve">En este parte del formato, aparece la sumatoria de todos los campos del formato. Para aprobar esta evaluación se debe tener un resultado igual o superior a los 70/100 puntos. </t>
    </r>
    <r>
      <rPr>
        <b/>
        <sz val="11"/>
        <color theme="1"/>
        <rFont val="Calibri"/>
        <family val="2"/>
        <scheme val="minor"/>
      </rPr>
      <t xml:space="preserve"> Esta sumatoria es automática y no se puede alterar esta fórmula</t>
    </r>
    <r>
      <rPr>
        <sz val="11"/>
        <color theme="1"/>
        <rFont val="Calibri"/>
        <family val="2"/>
        <scheme val="minor"/>
      </rPr>
      <t>.</t>
    </r>
  </si>
  <si>
    <t>En este campo se registran las fortalezas, las oportunidades de mejora y el concepto final.</t>
  </si>
  <si>
    <r>
      <t xml:space="preserve">En el concepto final se reporta </t>
    </r>
    <r>
      <rPr>
        <b/>
        <sz val="11"/>
        <color theme="1"/>
        <rFont val="Calibri"/>
        <family val="2"/>
        <scheme val="minor"/>
      </rPr>
      <t>SI ES RECOMENDADO PARA LA PROMOCIÓN</t>
    </r>
    <r>
      <rPr>
        <sz val="11"/>
        <color theme="1"/>
        <rFont val="Calibri"/>
        <family val="2"/>
        <scheme val="minor"/>
      </rPr>
      <t xml:space="preserve"> (y se justifica la respuesta) o </t>
    </r>
    <r>
      <rPr>
        <b/>
        <sz val="11"/>
        <color theme="1"/>
        <rFont val="Calibri"/>
        <family val="2"/>
        <scheme val="minor"/>
      </rPr>
      <t>NO ES RECOMENDADO PARA LA PROMOCIÓN</t>
    </r>
    <r>
      <rPr>
        <sz val="11"/>
        <color theme="1"/>
        <rFont val="Calibri"/>
        <family val="2"/>
        <scheme val="minor"/>
      </rPr>
      <t xml:space="preserve"> (y se justifica la respuesta).</t>
    </r>
  </si>
  <si>
    <r>
      <t>En este campo se registran las 10 de las 23 competencias seleccionadas de las evaluaciones 360 y 180.  Esta selección de estas competencias y las valoraciones son un trabajo exclusivo del</t>
    </r>
    <r>
      <rPr>
        <b/>
        <sz val="11"/>
        <color theme="1"/>
        <rFont val="Calibri"/>
        <family val="2"/>
        <scheme val="minor"/>
      </rPr>
      <t xml:space="preserve"> Director Nacional de Selección de Personal y del Coordinador de Selección y Desarrollo de Personal</t>
    </r>
    <r>
      <rPr>
        <sz val="11"/>
        <color theme="1"/>
        <rFont val="Calibri"/>
        <family val="2"/>
        <scheme val="minor"/>
      </rPr>
      <t>.</t>
    </r>
  </si>
  <si>
    <t>GERENTE CORPORATIVO DE GESTIÓN HUMANA</t>
  </si>
  <si>
    <r>
      <t xml:space="preserve">Posterior las firmas del </t>
    </r>
    <r>
      <rPr>
        <b/>
        <sz val="11"/>
        <color theme="1"/>
        <rFont val="Calibri"/>
        <family val="2"/>
        <scheme val="minor"/>
      </rPr>
      <t>Responsable de realizar el proceso</t>
    </r>
    <r>
      <rPr>
        <sz val="11"/>
        <color theme="1"/>
        <rFont val="Calibri"/>
        <family val="2"/>
        <scheme val="minor"/>
      </rPr>
      <t xml:space="preserve">, </t>
    </r>
    <r>
      <rPr>
        <b/>
        <sz val="11"/>
        <color theme="1"/>
        <rFont val="Calibri"/>
        <family val="2"/>
        <scheme val="minor"/>
      </rPr>
      <t>Responsable de su revisión</t>
    </r>
    <r>
      <rPr>
        <sz val="11"/>
        <color theme="1"/>
        <rFont val="Calibri"/>
        <family val="2"/>
        <scheme val="minor"/>
      </rPr>
      <t>, Líder del área</t>
    </r>
    <r>
      <rPr>
        <b/>
        <sz val="11"/>
        <color theme="1"/>
        <rFont val="Calibri"/>
        <family val="2"/>
        <scheme val="minor"/>
      </rPr>
      <t xml:space="preserve"> </t>
    </r>
    <r>
      <rPr>
        <sz val="11"/>
        <color theme="1"/>
        <rFont val="Calibri"/>
        <family val="2"/>
        <scheme val="minor"/>
      </rPr>
      <t>(</t>
    </r>
    <r>
      <rPr>
        <b/>
        <sz val="11"/>
        <color theme="1"/>
        <rFont val="Calibri"/>
        <family val="2"/>
        <scheme val="minor"/>
      </rPr>
      <t>Registrar el nombre completo y el cargo</t>
    </r>
    <r>
      <rPr>
        <sz val="11"/>
        <color theme="1"/>
        <rFont val="Calibri"/>
        <family val="2"/>
        <scheme val="minor"/>
      </rPr>
      <t xml:space="preserve">) </t>
    </r>
    <r>
      <rPr>
        <b/>
        <sz val="11"/>
        <color theme="1"/>
        <rFont val="Calibri"/>
        <family val="2"/>
        <scheme val="minor"/>
      </rPr>
      <t xml:space="preserve">Responsable de aceptarlo </t>
    </r>
    <r>
      <rPr>
        <sz val="11"/>
        <color theme="1"/>
        <rFont val="Calibri"/>
        <family val="2"/>
        <scheme val="minor"/>
      </rPr>
      <t xml:space="preserve">y el </t>
    </r>
    <r>
      <rPr>
        <b/>
        <sz val="11"/>
        <color theme="1"/>
        <rFont val="Calibri"/>
        <family val="2"/>
        <scheme val="minor"/>
      </rPr>
      <t xml:space="preserve">Responsable de aprobar </t>
    </r>
    <r>
      <rPr>
        <sz val="11"/>
        <color theme="1"/>
        <rFont val="Calibri"/>
        <family val="2"/>
        <scheme val="minor"/>
      </rPr>
      <t>el resultado obtenido.</t>
    </r>
  </si>
  <si>
    <t>CÓDIGO</t>
  </si>
  <si>
    <t>VERSIÓN</t>
  </si>
  <si>
    <t>FECHA EMISIÓN</t>
  </si>
  <si>
    <t>FECHA ACTUALIZACIÓN</t>
  </si>
  <si>
    <t>PÁGINA</t>
  </si>
  <si>
    <t>GTH-FO-37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</si>
</sst>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0.0%"/>
  </numFmts>
  <fonts count="11" x14ac:knownFonts="1">
    <font>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1"/>
      <color theme="1"/>
      <name val="Calibri"/>
      <family val="2"/>
      <scheme val="minor"/>
    </font>
    <font>
      <sz val="10"/>
      <name val="Calibri"/>
      <family val="2"/>
      <scheme val="minor"/>
    </font>
    <font>
      <b/>
      <sz val="14"/>
      <color theme="1"/>
      <name val="Calibri"/>
      <family val="2"/>
      <scheme val="minor"/>
    </font>
    <font>
      <b/>
      <sz val="11"/>
      <color theme="1"/>
      <name val="Calibri"/>
      <family val="2"/>
      <scheme val="minor"/>
    </font>
    <font>
      <b/>
      <i/>
      <u/>
      <sz val="11"/>
      <color theme="1"/>
      <name val="Calibri"/>
      <family val="2"/>
      <scheme val="minor"/>
    </font>
    <font>
      <sz val="11"/>
      <name val="Calibri"/>
      <family val="2"/>
      <scheme val="minor"/>
    </font>
    <font>
      <sz val="10"/>
      <color rgb="FF131A1C"/>
      <name val="Candara"/>
      <family val="2"/>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right/>
      <top/>
      <bottom style="thin">
        <color indexed="64"/>
      </bottom>
      <diagonal/>
    </border>
    <border>
      <left/>
      <right/>
      <top style="thin">
        <color theme="4" tint="-0.24994659260841701"/>
      </top>
      <bottom style="thin">
        <color theme="4" tint="-0.24994659260841701"/>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24994659260841701"/>
      </left>
      <right style="thin">
        <color theme="4" tint="-0.24994659260841701"/>
      </right>
      <top style="thin">
        <color theme="4" tint="-0.24994659260841701"/>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1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5" xfId="0" applyFont="1" applyBorder="1" applyAlignment="1">
      <alignment vertical="center"/>
    </xf>
    <xf numFmtId="0" fontId="1" fillId="0" borderId="0" xfId="0" applyFont="1" applyAlignment="1">
      <alignment vertical="center"/>
    </xf>
    <xf numFmtId="0" fontId="3" fillId="0" borderId="0" xfId="0" applyFont="1" applyAlignment="1">
      <alignment horizontal="left"/>
    </xf>
    <xf numFmtId="0" fontId="3" fillId="0" borderId="0" xfId="0" applyFont="1"/>
    <xf numFmtId="0" fontId="2" fillId="0" borderId="0" xfId="0" applyFont="1"/>
    <xf numFmtId="0" fontId="2" fillId="0" borderId="1" xfId="0" applyFont="1" applyBorder="1"/>
    <xf numFmtId="0" fontId="1" fillId="2" borderId="1" xfId="0" applyFont="1" applyFill="1" applyBorder="1"/>
    <xf numFmtId="0" fontId="1" fillId="2" borderId="1" xfId="0" applyFont="1" applyFill="1" applyBorder="1" applyAlignment="1">
      <alignment vertical="center"/>
    </xf>
    <xf numFmtId="0" fontId="2" fillId="0" borderId="4" xfId="0" applyFont="1" applyBorder="1" applyAlignment="1">
      <alignment horizontal="center" vertical="center"/>
    </xf>
    <xf numFmtId="164" fontId="2" fillId="0" borderId="1" xfId="0" applyNumberFormat="1" applyFont="1" applyBorder="1" applyAlignment="1">
      <alignment horizontal="center" vertical="center"/>
    </xf>
    <xf numFmtId="165" fontId="2" fillId="0" borderId="17" xfId="1" applyNumberFormat="1" applyFont="1" applyBorder="1" applyAlignment="1">
      <alignment horizontal="center" vertical="center"/>
    </xf>
    <xf numFmtId="0" fontId="1" fillId="2" borderId="18" xfId="0" applyFont="1" applyFill="1" applyBorder="1" applyAlignment="1">
      <alignment horizontal="center"/>
    </xf>
    <xf numFmtId="0" fontId="5" fillId="0" borderId="18" xfId="0" applyFont="1" applyBorder="1" applyAlignment="1">
      <alignment vertical="center"/>
    </xf>
    <xf numFmtId="0" fontId="5" fillId="0" borderId="0" xfId="0" applyFont="1" applyAlignment="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xf numFmtId="0" fontId="5" fillId="0" borderId="1" xfId="0" applyFont="1" applyBorder="1" applyAlignment="1">
      <alignment horizontal="left" vertical="center"/>
    </xf>
    <xf numFmtId="0" fontId="2" fillId="2" borderId="1" xfId="0" applyFont="1" applyFill="1" applyBorder="1"/>
    <xf numFmtId="164" fontId="2" fillId="0" borderId="17" xfId="0" applyNumberFormat="1" applyFont="1" applyBorder="1" applyAlignment="1">
      <alignment horizontal="center" vertical="center"/>
    </xf>
    <xf numFmtId="2" fontId="2" fillId="2" borderId="1" xfId="0" applyNumberFormat="1" applyFont="1" applyFill="1" applyBorder="1" applyAlignment="1">
      <alignment horizontal="center" vertical="center"/>
    </xf>
    <xf numFmtId="2" fontId="2" fillId="0" borderId="0" xfId="0" applyNumberFormat="1" applyFont="1"/>
    <xf numFmtId="0" fontId="5" fillId="3" borderId="1" xfId="0" applyFont="1" applyFill="1" applyBorder="1" applyAlignment="1">
      <alignment horizontal="left" vertical="center"/>
    </xf>
    <xf numFmtId="0" fontId="2" fillId="0" borderId="16"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1" fillId="0" borderId="2" xfId="0" applyFont="1" applyBorder="1" applyAlignment="1">
      <alignment vertical="center" wrapText="1"/>
    </xf>
    <xf numFmtId="0" fontId="1" fillId="0" borderId="16" xfId="0" applyFont="1" applyBorder="1" applyAlignment="1">
      <alignment vertical="center" wrapText="1"/>
    </xf>
    <xf numFmtId="0" fontId="2" fillId="0" borderId="1" xfId="0" applyFont="1" applyBorder="1" applyAlignment="1">
      <alignment horizontal="left" vertical="center" wrapText="1"/>
    </xf>
    <xf numFmtId="0" fontId="2" fillId="0" borderId="16" xfId="0" applyFont="1" applyBorder="1" applyAlignment="1">
      <alignment vertical="center" wrapText="1"/>
    </xf>
    <xf numFmtId="1" fontId="2" fillId="0" borderId="18" xfId="0" applyNumberFormat="1" applyFont="1" applyBorder="1"/>
    <xf numFmtId="1" fontId="2" fillId="0" borderId="18" xfId="0" applyNumberFormat="1" applyFont="1" applyBorder="1" applyAlignment="1">
      <alignment horizontal="left" indent="5"/>
    </xf>
    <xf numFmtId="0" fontId="1" fillId="0" borderId="1" xfId="0" applyFont="1" applyBorder="1" applyAlignment="1">
      <alignment vertical="top" wrapText="1"/>
    </xf>
    <xf numFmtId="164" fontId="1" fillId="4" borderId="8" xfId="0" applyNumberFormat="1" applyFont="1" applyFill="1" applyBorder="1" applyAlignment="1">
      <alignment horizontal="center" vertical="center"/>
    </xf>
    <xf numFmtId="9" fontId="2" fillId="0" borderId="1" xfId="2" applyFont="1" applyBorder="1" applyAlignment="1">
      <alignment horizontal="center" vertical="center"/>
    </xf>
    <xf numFmtId="9" fontId="2" fillId="4" borderId="1" xfId="2" applyFont="1" applyFill="1" applyBorder="1" applyAlignment="1">
      <alignment horizontal="center" vertical="center"/>
    </xf>
    <xf numFmtId="9" fontId="1" fillId="4" borderId="8" xfId="2" applyFont="1" applyFill="1" applyBorder="1" applyAlignment="1">
      <alignment horizontal="center" vertical="center"/>
    </xf>
    <xf numFmtId="166" fontId="2" fillId="0" borderId="1" xfId="2" applyNumberFormat="1" applyFont="1" applyBorder="1" applyAlignment="1">
      <alignment horizontal="center" vertical="center"/>
    </xf>
    <xf numFmtId="0" fontId="2" fillId="4" borderId="1" xfId="0" applyFont="1" applyFill="1" applyBorder="1" applyAlignment="1">
      <alignment vertical="center" wrapText="1"/>
    </xf>
    <xf numFmtId="0" fontId="2" fillId="0" borderId="16" xfId="0" applyFont="1" applyBorder="1" applyAlignment="1">
      <alignment horizontal="left" vertical="center" wrapText="1"/>
    </xf>
    <xf numFmtId="0" fontId="2" fillId="0" borderId="1" xfId="0" applyFont="1" applyBorder="1" applyAlignment="1">
      <alignment horizontal="center" vertical="center" wrapText="1"/>
    </xf>
    <xf numFmtId="164" fontId="2" fillId="4" borderId="1" xfId="0" applyNumberFormat="1" applyFont="1" applyFill="1" applyBorder="1" applyAlignment="1">
      <alignment horizontal="center" vertical="center"/>
    </xf>
    <xf numFmtId="0" fontId="0" fillId="0" borderId="0" xfId="0"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9" fontId="0" fillId="0" borderId="1" xfId="2"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vertical="center" wrapText="1"/>
    </xf>
    <xf numFmtId="166" fontId="0" fillId="0" borderId="1" xfId="2" applyNumberFormat="1" applyFont="1" applyBorder="1" applyAlignment="1">
      <alignment horizontal="center" vertical="center"/>
    </xf>
    <xf numFmtId="0" fontId="0" fillId="0" borderId="19" xfId="0" applyBorder="1" applyAlignment="1">
      <alignment horizontal="left" vertical="center" wrapText="1"/>
    </xf>
    <xf numFmtId="9" fontId="1" fillId="4" borderId="20" xfId="2" applyFont="1" applyFill="1" applyBorder="1" applyAlignment="1">
      <alignment horizontal="center" vertical="center"/>
    </xf>
    <xf numFmtId="164" fontId="1" fillId="4" borderId="20" xfId="0" applyNumberFormat="1" applyFont="1" applyFill="1" applyBorder="1" applyAlignment="1">
      <alignment horizontal="center" vertical="center"/>
    </xf>
    <xf numFmtId="0" fontId="10" fillId="0" borderId="20" xfId="0" applyFont="1" applyBorder="1" applyAlignment="1">
      <alignment vertical="center" wrapText="1"/>
    </xf>
    <xf numFmtId="14" fontId="10" fillId="0" borderId="20" xfId="0" applyNumberFormat="1" applyFont="1" applyBorder="1" applyAlignment="1">
      <alignment vertical="center" wrapText="1"/>
    </xf>
    <xf numFmtId="0" fontId="10" fillId="0" borderId="20" xfId="0" applyFont="1" applyBorder="1" applyAlignment="1">
      <alignment horizontal="right"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3" xfId="0" applyFont="1" applyBorder="1" applyAlignment="1">
      <alignment horizontal="left" vertical="center"/>
    </xf>
    <xf numFmtId="1" fontId="5" fillId="4" borderId="2" xfId="0" applyNumberFormat="1" applyFont="1" applyFill="1" applyBorder="1" applyAlignment="1">
      <alignment horizontal="center" vertical="center"/>
    </xf>
    <xf numFmtId="1" fontId="5" fillId="4" borderId="3" xfId="0" applyNumberFormat="1" applyFont="1" applyFill="1" applyBorder="1" applyAlignment="1">
      <alignment horizontal="center" vertical="center"/>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14" fontId="2" fillId="0" borderId="2" xfId="0" applyNumberFormat="1"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6" fillId="0" borderId="20" xfId="0" applyFont="1" applyBorder="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2" fillId="0" borderId="3" xfId="0" applyFont="1" applyBorder="1" applyAlignment="1">
      <alignment horizontal="left" vertical="top" wrapText="1"/>
    </xf>
    <xf numFmtId="0" fontId="1" fillId="0" borderId="10" xfId="0" applyFont="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2" xfId="0" applyFont="1" applyBorder="1" applyAlignment="1">
      <alignment horizontal="left" vertical="top"/>
    </xf>
    <xf numFmtId="0" fontId="1" fillId="0" borderId="7"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9" fontId="2" fillId="0" borderId="4" xfId="2" applyFont="1" applyBorder="1" applyAlignment="1">
      <alignment horizontal="center" vertical="center"/>
    </xf>
    <xf numFmtId="9" fontId="2" fillId="0" borderId="5" xfId="2" applyFont="1" applyBorder="1" applyAlignment="1">
      <alignment horizontal="center" vertical="center"/>
    </xf>
    <xf numFmtId="9" fontId="2" fillId="0" borderId="6" xfId="2"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0" fillId="0" borderId="0" xfId="0" applyAlignment="1">
      <alignment horizontal="justify" vertical="justify" wrapText="1"/>
    </xf>
    <xf numFmtId="0" fontId="0" fillId="0" borderId="2" xfId="0" applyBorder="1" applyAlignment="1">
      <alignment horizontal="left" vertical="top" wrapText="1"/>
    </xf>
    <xf numFmtId="0" fontId="0" fillId="0" borderId="3" xfId="0" applyBorder="1" applyAlignment="1">
      <alignment horizontal="left" vertical="top"/>
    </xf>
    <xf numFmtId="0" fontId="9" fillId="0" borderId="2" xfId="0" applyFont="1" applyBorder="1" applyAlignment="1">
      <alignment horizontal="left" vertical="top" wrapText="1"/>
    </xf>
    <xf numFmtId="0" fontId="9" fillId="0" borderId="3" xfId="0" applyFont="1" applyBorder="1" applyAlignment="1">
      <alignment horizontal="left" vertical="top"/>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horizontal="left" vertical="top" wrapText="1"/>
    </xf>
    <xf numFmtId="0" fontId="0" fillId="0" borderId="0" xfId="0" applyAlignment="1">
      <alignment horizontal="left" vertical="center" wrapText="1"/>
    </xf>
    <xf numFmtId="0" fontId="2" fillId="0" borderId="16" xfId="0" applyFont="1" applyBorder="1" applyAlignment="1">
      <alignment horizontal="left" vertical="top"/>
    </xf>
    <xf numFmtId="0" fontId="0" fillId="0" borderId="0" xfId="0" applyAlignment="1">
      <alignment horizontal="left" vertic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0</xdr:col>
      <xdr:colOff>1991804</xdr:colOff>
      <xdr:row>4</xdr:row>
      <xdr:rowOff>47625</xdr:rowOff>
    </xdr:to>
    <xdr:pic>
      <xdr:nvPicPr>
        <xdr:cNvPr id="3" name="Gráfico 2">
          <a:extLst>
            <a:ext uri="{FF2B5EF4-FFF2-40B4-BE49-F238E27FC236}">
              <a16:creationId xmlns:a16="http://schemas.microsoft.com/office/drawing/2014/main" id="{20CD7336-6D0D-4F69-A53E-C0211B398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0"/>
          <a:ext cx="1991804" cy="58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A8F1-3A14-4D79-B7A7-D1835CE6928D}">
  <sheetPr>
    <pageSetUpPr fitToPage="1"/>
  </sheetPr>
  <dimension ref="A1:H58"/>
  <sheetViews>
    <sheetView showGridLines="0" tabSelected="1" zoomScale="80" zoomScaleNormal="80" workbookViewId="0">
      <selection activeCell="H5" sqref="H5"/>
    </sheetView>
  </sheetViews>
  <sheetFormatPr baseColWidth="10" defaultColWidth="11.453125" defaultRowHeight="14.15" customHeight="1" x14ac:dyDescent="0.35"/>
  <cols>
    <col min="1" max="1" width="28.7265625" style="3" customWidth="1"/>
    <col min="2" max="2" width="30" style="3" bestFit="1" customWidth="1"/>
    <col min="3" max="4" width="15.7265625" style="3" customWidth="1"/>
    <col min="5" max="6" width="12.7265625" style="3" customWidth="1"/>
    <col min="7" max="8" width="25.7265625" style="3" customWidth="1"/>
    <col min="9" max="16384" width="11.453125" style="3"/>
  </cols>
  <sheetData>
    <row r="1" spans="1:8" ht="14.15" customHeight="1" x14ac:dyDescent="0.3">
      <c r="A1" s="81"/>
      <c r="B1" s="81" t="s">
        <v>80</v>
      </c>
      <c r="C1" s="81"/>
      <c r="D1" s="81"/>
      <c r="E1" s="81"/>
      <c r="F1" s="81"/>
      <c r="G1" s="60" t="s">
        <v>158</v>
      </c>
      <c r="H1" s="62" t="s">
        <v>163</v>
      </c>
    </row>
    <row r="2" spans="1:8" ht="14.15" customHeight="1" x14ac:dyDescent="0.35">
      <c r="A2" s="81"/>
      <c r="B2" s="81"/>
      <c r="C2" s="81"/>
      <c r="D2" s="81"/>
      <c r="E2" s="81"/>
      <c r="F2" s="81"/>
      <c r="G2" s="60" t="s">
        <v>159</v>
      </c>
      <c r="H2" s="60">
        <v>2</v>
      </c>
    </row>
    <row r="3" spans="1:8" ht="14.15" customHeight="1" x14ac:dyDescent="0.35">
      <c r="A3" s="81"/>
      <c r="B3" s="81"/>
      <c r="C3" s="81"/>
      <c r="D3" s="81"/>
      <c r="E3" s="81"/>
      <c r="F3" s="81"/>
      <c r="G3" s="60" t="s">
        <v>160</v>
      </c>
      <c r="H3" s="61">
        <v>45510</v>
      </c>
    </row>
    <row r="4" spans="1:8" ht="14.15" customHeight="1" x14ac:dyDescent="0.35">
      <c r="A4" s="81"/>
      <c r="B4" s="81"/>
      <c r="C4" s="81"/>
      <c r="D4" s="81"/>
      <c r="E4" s="81"/>
      <c r="F4" s="81"/>
      <c r="G4" s="60" t="s">
        <v>161</v>
      </c>
      <c r="H4" s="61">
        <v>45901</v>
      </c>
    </row>
    <row r="5" spans="1:8" ht="15" customHeight="1" x14ac:dyDescent="0.35">
      <c r="A5" s="81"/>
      <c r="B5" s="81"/>
      <c r="C5" s="81"/>
      <c r="D5" s="81"/>
      <c r="E5" s="81"/>
      <c r="F5" s="81"/>
      <c r="G5" s="60" t="s">
        <v>162</v>
      </c>
      <c r="H5" s="60">
        <v>1</v>
      </c>
    </row>
    <row r="7" spans="1:8" ht="14.15" customHeight="1" x14ac:dyDescent="0.35">
      <c r="A7" s="14" t="s">
        <v>10</v>
      </c>
      <c r="B7" s="80"/>
      <c r="C7" s="80"/>
      <c r="D7" s="70"/>
      <c r="E7" s="75" t="s">
        <v>12</v>
      </c>
      <c r="F7" s="76"/>
      <c r="G7" s="77"/>
      <c r="H7" s="78"/>
    </row>
    <row r="8" spans="1:8" ht="14.15" customHeight="1" x14ac:dyDescent="0.35">
      <c r="A8" s="14" t="s">
        <v>11</v>
      </c>
      <c r="B8" s="80"/>
      <c r="C8" s="80"/>
      <c r="D8" s="70"/>
      <c r="E8" s="75" t="s">
        <v>13</v>
      </c>
      <c r="F8" s="76"/>
      <c r="G8" s="79"/>
      <c r="H8" s="70"/>
    </row>
    <row r="10" spans="1:8" ht="30" customHeight="1" x14ac:dyDescent="0.35">
      <c r="A10" s="1" t="s">
        <v>0</v>
      </c>
      <c r="B10" s="1" t="s">
        <v>105</v>
      </c>
      <c r="C10" s="68" t="s">
        <v>106</v>
      </c>
      <c r="D10" s="69"/>
      <c r="E10" s="2" t="s">
        <v>1</v>
      </c>
      <c r="F10" s="2" t="s">
        <v>2</v>
      </c>
      <c r="G10" s="68" t="s">
        <v>3</v>
      </c>
      <c r="H10" s="69"/>
    </row>
    <row r="11" spans="1:8" ht="81.75" customHeight="1" x14ac:dyDescent="0.35">
      <c r="A11" s="40" t="s">
        <v>113</v>
      </c>
      <c r="B11" s="36"/>
      <c r="C11" s="64"/>
      <c r="D11" s="65"/>
      <c r="E11" s="42">
        <v>0.1</v>
      </c>
      <c r="F11" s="6">
        <f>Fórmulas!J1</f>
        <v>0</v>
      </c>
      <c r="G11" s="64"/>
      <c r="H11" s="70"/>
    </row>
    <row r="12" spans="1:8" ht="111.75" customHeight="1" x14ac:dyDescent="0.35">
      <c r="A12" s="40" t="s">
        <v>109</v>
      </c>
      <c r="B12" s="48"/>
      <c r="C12" s="71"/>
      <c r="D12" s="72"/>
      <c r="E12" s="43">
        <v>0.1</v>
      </c>
      <c r="F12" s="49" t="str">
        <f>IFERROR(Fórmulas!D2,"0")</f>
        <v>0</v>
      </c>
      <c r="G12" s="64"/>
      <c r="H12" s="70"/>
    </row>
    <row r="13" spans="1:8" ht="43.5" customHeight="1" x14ac:dyDescent="0.35">
      <c r="A13" s="63" t="s">
        <v>107</v>
      </c>
      <c r="B13" s="46"/>
      <c r="C13" s="64" t="s">
        <v>78</v>
      </c>
      <c r="D13" s="65"/>
      <c r="E13" s="45">
        <v>3.5000000000000003E-2</v>
      </c>
      <c r="F13" s="16">
        <f>+Fórmulas!J4</f>
        <v>0</v>
      </c>
      <c r="G13" s="66"/>
      <c r="H13" s="84"/>
    </row>
    <row r="14" spans="1:8" ht="40.5" customHeight="1" x14ac:dyDescent="0.35">
      <c r="A14" s="63"/>
      <c r="B14" s="46"/>
      <c r="C14" s="64" t="s">
        <v>78</v>
      </c>
      <c r="D14" s="65"/>
      <c r="E14" s="45">
        <v>3.5000000000000003E-2</v>
      </c>
      <c r="F14" s="6">
        <f>+Fórmulas!J3</f>
        <v>0</v>
      </c>
      <c r="G14" s="66"/>
      <c r="H14" s="67"/>
    </row>
    <row r="15" spans="1:8" ht="45" customHeight="1" x14ac:dyDescent="0.35">
      <c r="A15" s="63"/>
      <c r="B15" s="46"/>
      <c r="C15" s="64" t="s">
        <v>78</v>
      </c>
      <c r="D15" s="65"/>
      <c r="E15" s="45">
        <v>3.5000000000000003E-2</v>
      </c>
      <c r="F15" s="6">
        <f>+Fórmulas!J5</f>
        <v>0</v>
      </c>
      <c r="G15" s="66"/>
      <c r="H15" s="67"/>
    </row>
    <row r="16" spans="1:8" ht="72" customHeight="1" x14ac:dyDescent="0.35">
      <c r="A16" s="63"/>
      <c r="B16" s="46"/>
      <c r="C16" s="64" t="s">
        <v>78</v>
      </c>
      <c r="D16" s="65"/>
      <c r="E16" s="45">
        <v>3.5000000000000003E-2</v>
      </c>
      <c r="F16" s="6">
        <f>+Fórmulas!J6</f>
        <v>0</v>
      </c>
      <c r="G16" s="66"/>
      <c r="H16" s="67"/>
    </row>
    <row r="17" spans="1:8" ht="57.75" customHeight="1" x14ac:dyDescent="0.35">
      <c r="A17" s="63"/>
      <c r="B17" s="46"/>
      <c r="C17" s="64" t="s">
        <v>78</v>
      </c>
      <c r="D17" s="65"/>
      <c r="E17" s="45">
        <v>3.5000000000000003E-2</v>
      </c>
      <c r="F17" s="6">
        <f>+Fórmulas!J7</f>
        <v>0</v>
      </c>
      <c r="G17" s="73"/>
      <c r="H17" s="74"/>
    </row>
    <row r="18" spans="1:8" ht="57.75" customHeight="1" x14ac:dyDescent="0.35">
      <c r="A18" s="4" t="s">
        <v>86</v>
      </c>
      <c r="B18" s="5"/>
      <c r="C18" s="66" t="s">
        <v>61</v>
      </c>
      <c r="D18" s="67"/>
      <c r="E18" s="42">
        <v>0.08</v>
      </c>
      <c r="F18" s="6">
        <f>+Fórmulas!J9</f>
        <v>0</v>
      </c>
      <c r="G18" s="82"/>
      <c r="H18" s="83"/>
    </row>
    <row r="19" spans="1:8" ht="57" customHeight="1" x14ac:dyDescent="0.35">
      <c r="A19" s="4" t="s">
        <v>87</v>
      </c>
      <c r="B19" s="5"/>
      <c r="C19" s="66" t="s">
        <v>65</v>
      </c>
      <c r="D19" s="67"/>
      <c r="E19" s="42">
        <v>0.08</v>
      </c>
      <c r="F19" s="6">
        <f>+Fórmulas!J11</f>
        <v>0</v>
      </c>
      <c r="G19" s="82"/>
      <c r="H19" s="83"/>
    </row>
    <row r="20" spans="1:8" ht="45" customHeight="1" x14ac:dyDescent="0.35">
      <c r="A20" s="33" t="s">
        <v>88</v>
      </c>
      <c r="B20" s="5"/>
      <c r="C20" s="66" t="s">
        <v>68</v>
      </c>
      <c r="D20" s="67"/>
      <c r="E20" s="42">
        <v>0.04</v>
      </c>
      <c r="F20" s="6">
        <f>+Fórmulas!J13</f>
        <v>0</v>
      </c>
      <c r="G20" s="82"/>
      <c r="H20" s="83"/>
    </row>
    <row r="21" spans="1:8" ht="34" customHeight="1" x14ac:dyDescent="0.35">
      <c r="A21" s="33" t="s">
        <v>89</v>
      </c>
      <c r="B21" s="5"/>
      <c r="C21" s="66" t="s">
        <v>71</v>
      </c>
      <c r="D21" s="67"/>
      <c r="E21" s="42">
        <v>0.04</v>
      </c>
      <c r="F21" s="6">
        <f>+Fórmulas!J15</f>
        <v>0</v>
      </c>
      <c r="G21" s="66"/>
      <c r="H21" s="67"/>
    </row>
    <row r="22" spans="1:8" ht="57.75" customHeight="1" x14ac:dyDescent="0.35">
      <c r="A22" s="33" t="s">
        <v>90</v>
      </c>
      <c r="B22" s="4"/>
      <c r="C22" s="64" t="s">
        <v>79</v>
      </c>
      <c r="D22" s="70"/>
      <c r="E22" s="45">
        <v>8.5000000000000006E-2</v>
      </c>
      <c r="F22" s="6">
        <f>+Fórmulas!J17</f>
        <v>0</v>
      </c>
      <c r="G22" s="66"/>
      <c r="H22" s="84"/>
    </row>
    <row r="23" spans="1:8" ht="30" customHeight="1" x14ac:dyDescent="0.35">
      <c r="A23" s="32" t="s">
        <v>91</v>
      </c>
      <c r="B23" s="37"/>
      <c r="C23" s="15"/>
      <c r="D23" s="15"/>
      <c r="E23" s="96">
        <v>0.2</v>
      </c>
      <c r="F23" s="99">
        <f>IFERROR(Fórmulas!D5,0)</f>
        <v>0</v>
      </c>
      <c r="G23" s="92"/>
      <c r="H23" s="67"/>
    </row>
    <row r="24" spans="1:8" ht="30" customHeight="1" x14ac:dyDescent="0.35">
      <c r="A24" s="32" t="s">
        <v>92</v>
      </c>
      <c r="B24" s="37"/>
      <c r="C24" s="15"/>
      <c r="D24" s="15"/>
      <c r="E24" s="97"/>
      <c r="F24" s="100"/>
      <c r="G24" s="92"/>
      <c r="H24" s="67"/>
    </row>
    <row r="25" spans="1:8" ht="30" customHeight="1" x14ac:dyDescent="0.35">
      <c r="A25" s="32" t="s">
        <v>93</v>
      </c>
      <c r="B25" s="31"/>
      <c r="C25" s="15"/>
      <c r="D25" s="15"/>
      <c r="E25" s="97"/>
      <c r="F25" s="100"/>
      <c r="G25" s="92"/>
      <c r="H25" s="67"/>
    </row>
    <row r="26" spans="1:8" ht="30" customHeight="1" x14ac:dyDescent="0.35">
      <c r="A26" s="32" t="s">
        <v>94</v>
      </c>
      <c r="B26" s="31"/>
      <c r="C26" s="15"/>
      <c r="D26" s="15"/>
      <c r="E26" s="97"/>
      <c r="F26" s="100"/>
      <c r="G26" s="92"/>
      <c r="H26" s="67"/>
    </row>
    <row r="27" spans="1:8" ht="30" customHeight="1" x14ac:dyDescent="0.35">
      <c r="A27" s="32" t="s">
        <v>95</v>
      </c>
      <c r="B27" s="37"/>
      <c r="C27" s="15"/>
      <c r="D27" s="15"/>
      <c r="E27" s="97"/>
      <c r="F27" s="100"/>
      <c r="G27" s="92"/>
      <c r="H27" s="67"/>
    </row>
    <row r="28" spans="1:8" ht="30" customHeight="1" x14ac:dyDescent="0.35">
      <c r="A28" s="32" t="s">
        <v>96</v>
      </c>
      <c r="B28" s="37"/>
      <c r="C28" s="15"/>
      <c r="D28" s="15"/>
      <c r="E28" s="97"/>
      <c r="F28" s="100"/>
      <c r="G28" s="92"/>
      <c r="H28" s="67"/>
    </row>
    <row r="29" spans="1:8" ht="30" customHeight="1" x14ac:dyDescent="0.35">
      <c r="A29" s="32" t="s">
        <v>97</v>
      </c>
      <c r="B29" s="31"/>
      <c r="C29" s="15"/>
      <c r="D29" s="15"/>
      <c r="E29" s="97"/>
      <c r="F29" s="100"/>
      <c r="G29" s="92"/>
      <c r="H29" s="67"/>
    </row>
    <row r="30" spans="1:8" ht="30" customHeight="1" x14ac:dyDescent="0.35">
      <c r="A30" s="32" t="s">
        <v>98</v>
      </c>
      <c r="B30" s="37"/>
      <c r="C30" s="15"/>
      <c r="D30" s="15"/>
      <c r="E30" s="97"/>
      <c r="F30" s="100"/>
      <c r="G30" s="92"/>
      <c r="H30" s="67"/>
    </row>
    <row r="31" spans="1:8" ht="30" customHeight="1" x14ac:dyDescent="0.35">
      <c r="A31" s="32" t="s">
        <v>99</v>
      </c>
      <c r="B31" s="37"/>
      <c r="C31" s="15"/>
      <c r="D31" s="15"/>
      <c r="E31" s="97"/>
      <c r="F31" s="100"/>
      <c r="G31" s="92"/>
      <c r="H31" s="67"/>
    </row>
    <row r="32" spans="1:8" ht="30" customHeight="1" x14ac:dyDescent="0.35">
      <c r="A32" s="32" t="s">
        <v>100</v>
      </c>
      <c r="B32" s="31"/>
      <c r="C32" s="6"/>
      <c r="D32" s="6"/>
      <c r="E32" s="98"/>
      <c r="F32" s="101"/>
      <c r="G32" s="92"/>
      <c r="H32" s="67"/>
    </row>
    <row r="33" spans="1:8" ht="30" customHeight="1" x14ac:dyDescent="0.35">
      <c r="A33" s="4" t="s">
        <v>101</v>
      </c>
      <c r="B33" s="47" t="s">
        <v>108</v>
      </c>
      <c r="C33" s="6"/>
      <c r="D33" s="6"/>
      <c r="E33" s="42">
        <v>0.1</v>
      </c>
      <c r="F33" s="16">
        <f>+D33*E33</f>
        <v>0</v>
      </c>
      <c r="G33" s="66"/>
      <c r="H33" s="84"/>
    </row>
    <row r="34" spans="1:8" ht="30" customHeight="1" x14ac:dyDescent="0.35">
      <c r="A34" s="34" t="s">
        <v>77</v>
      </c>
      <c r="B34" s="35"/>
      <c r="C34" s="35"/>
      <c r="D34" s="35"/>
      <c r="E34" s="44">
        <f>SUM(E11:E33)</f>
        <v>1.0000000000000002</v>
      </c>
      <c r="F34" s="41">
        <f>SUM(F11:F33)</f>
        <v>0</v>
      </c>
      <c r="G34" s="92"/>
      <c r="H34" s="67"/>
    </row>
    <row r="35" spans="1:8" ht="13" x14ac:dyDescent="0.35">
      <c r="A35" s="93" t="s">
        <v>110</v>
      </c>
      <c r="B35" s="94"/>
      <c r="C35" s="94"/>
      <c r="D35" s="94"/>
      <c r="E35" s="94"/>
      <c r="F35" s="94"/>
      <c r="G35" s="94"/>
      <c r="H35" s="95"/>
    </row>
    <row r="36" spans="1:8" ht="13" x14ac:dyDescent="0.35">
      <c r="A36" s="88"/>
      <c r="B36" s="86"/>
      <c r="C36" s="86"/>
      <c r="D36" s="86"/>
      <c r="E36" s="86"/>
      <c r="F36" s="86"/>
      <c r="G36" s="86"/>
      <c r="H36" s="87"/>
    </row>
    <row r="37" spans="1:8" ht="13" x14ac:dyDescent="0.35">
      <c r="A37" s="88"/>
      <c r="B37" s="86"/>
      <c r="C37" s="86"/>
      <c r="D37" s="86"/>
      <c r="E37" s="86"/>
      <c r="F37" s="86"/>
      <c r="G37" s="86"/>
      <c r="H37" s="87"/>
    </row>
    <row r="38" spans="1:8" ht="47.25" customHeight="1" x14ac:dyDescent="0.35">
      <c r="A38" s="88"/>
      <c r="B38" s="86"/>
      <c r="C38" s="86"/>
      <c r="D38" s="86"/>
      <c r="E38" s="86"/>
      <c r="F38" s="86"/>
      <c r="G38" s="86"/>
      <c r="H38" s="87"/>
    </row>
    <row r="39" spans="1:8" ht="14.15" customHeight="1" x14ac:dyDescent="0.35">
      <c r="A39" s="85" t="s">
        <v>111</v>
      </c>
      <c r="B39" s="86"/>
      <c r="C39" s="86"/>
      <c r="D39" s="86"/>
      <c r="E39" s="86"/>
      <c r="F39" s="86"/>
      <c r="G39" s="86"/>
      <c r="H39" s="87"/>
    </row>
    <row r="40" spans="1:8" ht="14.15" customHeight="1" x14ac:dyDescent="0.35">
      <c r="A40" s="88"/>
      <c r="B40" s="86"/>
      <c r="C40" s="86"/>
      <c r="D40" s="86"/>
      <c r="E40" s="86"/>
      <c r="F40" s="86"/>
      <c r="G40" s="86"/>
      <c r="H40" s="87"/>
    </row>
    <row r="41" spans="1:8" ht="14.15" customHeight="1" x14ac:dyDescent="0.35">
      <c r="A41" s="88"/>
      <c r="B41" s="86"/>
      <c r="C41" s="86"/>
      <c r="D41" s="86"/>
      <c r="E41" s="86"/>
      <c r="F41" s="86"/>
      <c r="G41" s="86"/>
      <c r="H41" s="87"/>
    </row>
    <row r="42" spans="1:8" ht="30" customHeight="1" x14ac:dyDescent="0.35">
      <c r="A42" s="88"/>
      <c r="B42" s="86"/>
      <c r="C42" s="86"/>
      <c r="D42" s="86"/>
      <c r="E42" s="86"/>
      <c r="F42" s="86"/>
      <c r="G42" s="86"/>
      <c r="H42" s="87"/>
    </row>
    <row r="43" spans="1:8" ht="14.15" customHeight="1" x14ac:dyDescent="0.35">
      <c r="A43" s="85" t="s">
        <v>112</v>
      </c>
      <c r="B43" s="86"/>
      <c r="C43" s="86"/>
      <c r="D43" s="86"/>
      <c r="E43" s="86"/>
      <c r="F43" s="86"/>
      <c r="G43" s="86"/>
      <c r="H43" s="87"/>
    </row>
    <row r="44" spans="1:8" ht="14.15" customHeight="1" x14ac:dyDescent="0.35">
      <c r="A44" s="88"/>
      <c r="B44" s="86"/>
      <c r="C44" s="86"/>
      <c r="D44" s="86"/>
      <c r="E44" s="86"/>
      <c r="F44" s="86"/>
      <c r="G44" s="86"/>
      <c r="H44" s="87"/>
    </row>
    <row r="45" spans="1:8" ht="14.15" customHeight="1" x14ac:dyDescent="0.35">
      <c r="A45" s="88"/>
      <c r="B45" s="86"/>
      <c r="C45" s="86"/>
      <c r="D45" s="86"/>
      <c r="E45" s="86"/>
      <c r="F45" s="86"/>
      <c r="G45" s="86"/>
      <c r="H45" s="87"/>
    </row>
    <row r="46" spans="1:8" ht="14.15" customHeight="1" x14ac:dyDescent="0.35">
      <c r="A46" s="89"/>
      <c r="B46" s="90"/>
      <c r="C46" s="90"/>
      <c r="D46" s="90"/>
      <c r="E46" s="90"/>
      <c r="F46" s="90"/>
      <c r="G46" s="90"/>
      <c r="H46" s="91"/>
    </row>
    <row r="49" spans="1:7" ht="14.15" customHeight="1" x14ac:dyDescent="0.35">
      <c r="A49" s="7"/>
      <c r="E49" s="7"/>
      <c r="F49" s="7"/>
      <c r="G49" s="7"/>
    </row>
    <row r="50" spans="1:7" ht="14.15" customHeight="1" x14ac:dyDescent="0.35">
      <c r="A50" s="8"/>
      <c r="E50" s="8"/>
    </row>
    <row r="51" spans="1:7" ht="14.15" customHeight="1" x14ac:dyDescent="0.35">
      <c r="A51" s="8" t="s">
        <v>102</v>
      </c>
      <c r="E51" s="8" t="s">
        <v>103</v>
      </c>
    </row>
    <row r="52" spans="1:7" ht="14.15" customHeight="1" x14ac:dyDescent="0.35">
      <c r="A52" s="8" t="s">
        <v>6</v>
      </c>
      <c r="E52" s="8" t="s">
        <v>7</v>
      </c>
    </row>
    <row r="55" spans="1:7" ht="14.15" customHeight="1" x14ac:dyDescent="0.35">
      <c r="A55" s="7"/>
      <c r="E55" s="7"/>
      <c r="F55" s="7"/>
      <c r="G55" s="7"/>
    </row>
    <row r="56" spans="1:7" ht="14.15" customHeight="1" x14ac:dyDescent="0.3">
      <c r="A56" s="9"/>
      <c r="E56" s="9"/>
    </row>
    <row r="57" spans="1:7" ht="14.15" customHeight="1" x14ac:dyDescent="0.3">
      <c r="A57" s="9"/>
      <c r="E57" s="10" t="s">
        <v>156</v>
      </c>
    </row>
    <row r="58" spans="1:7" ht="14.15" customHeight="1" x14ac:dyDescent="0.3">
      <c r="A58" s="10" t="s">
        <v>8</v>
      </c>
      <c r="E58" s="8" t="s">
        <v>104</v>
      </c>
    </row>
  </sheetData>
  <mergeCells count="52">
    <mergeCell ref="G29:H29"/>
    <mergeCell ref="G30:H30"/>
    <mergeCell ref="G31:H31"/>
    <mergeCell ref="G28:H28"/>
    <mergeCell ref="E23:E32"/>
    <mergeCell ref="F23:F32"/>
    <mergeCell ref="G23:H23"/>
    <mergeCell ref="G24:H24"/>
    <mergeCell ref="G25:H25"/>
    <mergeCell ref="G26:H26"/>
    <mergeCell ref="G27:H27"/>
    <mergeCell ref="A43:H46"/>
    <mergeCell ref="G32:H32"/>
    <mergeCell ref="G33:H33"/>
    <mergeCell ref="A35:H38"/>
    <mergeCell ref="A39:H42"/>
    <mergeCell ref="G34:H34"/>
    <mergeCell ref="C21:D21"/>
    <mergeCell ref="G21:H21"/>
    <mergeCell ref="C22:D22"/>
    <mergeCell ref="G22:H22"/>
    <mergeCell ref="C20:D20"/>
    <mergeCell ref="G20:H20"/>
    <mergeCell ref="A1:A5"/>
    <mergeCell ref="B1:F5"/>
    <mergeCell ref="C18:D18"/>
    <mergeCell ref="G18:H18"/>
    <mergeCell ref="C19:D19"/>
    <mergeCell ref="G19:H19"/>
    <mergeCell ref="C13:D13"/>
    <mergeCell ref="G13:H13"/>
    <mergeCell ref="C15:D15"/>
    <mergeCell ref="G15:H15"/>
    <mergeCell ref="C16:D16"/>
    <mergeCell ref="G16:H16"/>
    <mergeCell ref="E7:F7"/>
    <mergeCell ref="G7:H7"/>
    <mergeCell ref="E8:F8"/>
    <mergeCell ref="G8:H8"/>
    <mergeCell ref="B7:D7"/>
    <mergeCell ref="B8:D8"/>
    <mergeCell ref="A13:A17"/>
    <mergeCell ref="C14:D14"/>
    <mergeCell ref="G14:H14"/>
    <mergeCell ref="C10:D10"/>
    <mergeCell ref="G10:H10"/>
    <mergeCell ref="C11:D11"/>
    <mergeCell ref="G11:H11"/>
    <mergeCell ref="C12:D12"/>
    <mergeCell ref="G12:H12"/>
    <mergeCell ref="C17:D17"/>
    <mergeCell ref="G17:H17"/>
  </mergeCells>
  <printOptions horizontalCentered="1"/>
  <pageMargins left="0.51181102362204722" right="0.51181102362204722" top="0.74803149606299213" bottom="0.74803149606299213" header="0.31496062992125984" footer="0.31496062992125984"/>
  <pageSetup scale="50" orientation="portrait"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6EC0559D-A81D-4E79-A2CC-4D41AC597022}">
          <x14:formula1>
            <xm:f>Fórmulas!$A$2:$A$22</xm:f>
          </x14:formula1>
          <xm:sqref>C11:D11</xm:sqref>
        </x14:dataValidation>
        <x14:dataValidation type="list" allowBlank="1" showInputMessage="1" showErrorMessage="1" xr:uid="{B0461139-77F1-412A-BD65-CA8EDD2BB0CA}">
          <x14:formula1>
            <xm:f>Fórmulas!$F$20:$F$22</xm:f>
          </x14:formula1>
          <xm:sqref>C20:D20</xm:sqref>
        </x14:dataValidation>
        <x14:dataValidation type="list" allowBlank="1" showInputMessage="1" showErrorMessage="1" xr:uid="{52474916-32A7-40EB-9D03-B867E186F2E1}">
          <x14:formula1>
            <xm:f>Fórmulas!$F$25:$F$27</xm:f>
          </x14:formula1>
          <xm:sqref>C21:D21</xm:sqref>
        </x14:dataValidation>
        <x14:dataValidation type="list" allowBlank="1" showInputMessage="1" showErrorMessage="1" xr:uid="{82B4AD2E-9064-4267-B2A7-2904B9681A5B}">
          <x14:formula1>
            <xm:f>Fórmulas!$F$30:$F$33</xm:f>
          </x14:formula1>
          <xm:sqref>C22:D22</xm:sqref>
        </x14:dataValidation>
        <x14:dataValidation type="list" allowBlank="1" showInputMessage="1" showErrorMessage="1" xr:uid="{EF214210-6B10-4671-ADDD-ED687CC0817E}">
          <x14:formula1>
            <xm:f>Fórmulas!$F$14:$F$17</xm:f>
          </x14:formula1>
          <xm:sqref>C19:D19</xm:sqref>
        </x14:dataValidation>
        <x14:dataValidation type="list" allowBlank="1" showInputMessage="1" showErrorMessage="1" xr:uid="{C4A1D6B7-0AB3-44D5-8592-84E1E587D97B}">
          <x14:formula1>
            <xm:f>Fórmulas!$F$2:$F$5</xm:f>
          </x14:formula1>
          <xm:sqref>C18:D18</xm:sqref>
        </x14:dataValidation>
        <x14:dataValidation type="list" allowBlank="1" showInputMessage="1" showErrorMessage="1" xr:uid="{6559798C-CEE0-4787-BF5C-698B6E4174A5}">
          <x14:formula1>
            <xm:f>Fórmulas!$F$8:$F$11</xm:f>
          </x14:formula1>
          <xm:sqref>C13:D17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ACA7-7979-470B-9283-95D49826B9AB}">
  <dimension ref="A2:H145"/>
  <sheetViews>
    <sheetView showGridLines="0" workbookViewId="0">
      <selection activeCell="B10" sqref="B10"/>
    </sheetView>
  </sheetViews>
  <sheetFormatPr baseColWidth="10" defaultRowHeight="14.5" x14ac:dyDescent="0.35"/>
  <cols>
    <col min="1" max="1" width="28.7265625" customWidth="1"/>
    <col min="2" max="2" width="30" customWidth="1"/>
    <col min="3" max="3" width="15.7265625" customWidth="1"/>
    <col min="5" max="6" width="12.7265625" customWidth="1"/>
    <col min="7" max="8" width="25.7265625" customWidth="1"/>
  </cols>
  <sheetData>
    <row r="2" spans="1:8" x14ac:dyDescent="0.35">
      <c r="A2" s="14" t="s">
        <v>114</v>
      </c>
      <c r="B2" s="80"/>
      <c r="C2" s="80"/>
      <c r="D2" s="70"/>
      <c r="E2" s="75" t="s">
        <v>115</v>
      </c>
      <c r="F2" s="76"/>
      <c r="G2" s="77"/>
      <c r="H2" s="78"/>
    </row>
    <row r="3" spans="1:8" x14ac:dyDescent="0.35">
      <c r="A3" s="14" t="s">
        <v>116</v>
      </c>
      <c r="B3" s="80"/>
      <c r="C3" s="80"/>
      <c r="D3" s="70"/>
      <c r="E3" s="75" t="s">
        <v>117</v>
      </c>
      <c r="F3" s="76"/>
      <c r="G3" s="79"/>
      <c r="H3" s="70"/>
    </row>
    <row r="4" spans="1:8" x14ac:dyDescent="0.35">
      <c r="A4" s="3"/>
      <c r="B4" s="3"/>
      <c r="C4" s="3"/>
      <c r="D4" s="3"/>
      <c r="E4" s="3"/>
      <c r="F4" s="3"/>
      <c r="G4" s="3"/>
      <c r="H4" s="3"/>
    </row>
    <row r="5" spans="1:8" ht="26" x14ac:dyDescent="0.35">
      <c r="A5" s="1" t="s">
        <v>122</v>
      </c>
      <c r="B5" s="1" t="s">
        <v>123</v>
      </c>
      <c r="C5" s="68" t="s">
        <v>124</v>
      </c>
      <c r="D5" s="69"/>
      <c r="E5" s="2" t="s">
        <v>125</v>
      </c>
      <c r="F5" s="2" t="s">
        <v>126</v>
      </c>
      <c r="G5" s="68" t="s">
        <v>127</v>
      </c>
      <c r="H5" s="69"/>
    </row>
    <row r="6" spans="1:8" ht="39" x14ac:dyDescent="0.35">
      <c r="A6" s="40" t="s">
        <v>113</v>
      </c>
      <c r="B6" s="36"/>
      <c r="C6" s="64"/>
      <c r="D6" s="65"/>
      <c r="E6" s="42"/>
      <c r="F6" s="6"/>
      <c r="G6" s="64"/>
      <c r="H6" s="70"/>
    </row>
    <row r="7" spans="1:8" ht="26" x14ac:dyDescent="0.35">
      <c r="A7" s="40" t="s">
        <v>109</v>
      </c>
      <c r="B7" s="48"/>
      <c r="C7" s="71"/>
      <c r="D7" s="72"/>
      <c r="E7" s="43"/>
      <c r="F7" s="49"/>
      <c r="G7" s="64"/>
      <c r="H7" s="70"/>
    </row>
    <row r="9" spans="1:8" x14ac:dyDescent="0.35">
      <c r="A9" t="s">
        <v>118</v>
      </c>
    </row>
    <row r="11" spans="1:8" x14ac:dyDescent="0.35">
      <c r="A11" t="s">
        <v>119</v>
      </c>
    </row>
    <row r="13" spans="1:8" x14ac:dyDescent="0.35">
      <c r="A13" t="s">
        <v>120</v>
      </c>
    </row>
    <row r="15" spans="1:8" x14ac:dyDescent="0.35">
      <c r="A15" t="s">
        <v>121</v>
      </c>
    </row>
    <row r="17" spans="1:8" x14ac:dyDescent="0.35">
      <c r="A17" s="102" t="s">
        <v>134</v>
      </c>
      <c r="B17" s="102"/>
      <c r="C17" s="102"/>
      <c r="D17" s="102"/>
      <c r="E17" s="102"/>
      <c r="F17" s="102"/>
      <c r="G17" s="102"/>
      <c r="H17" s="102"/>
    </row>
    <row r="18" spans="1:8" x14ac:dyDescent="0.35">
      <c r="A18" s="102"/>
      <c r="B18" s="102"/>
      <c r="C18" s="102"/>
      <c r="D18" s="102"/>
      <c r="E18" s="102"/>
      <c r="F18" s="102"/>
      <c r="G18" s="102"/>
      <c r="H18" s="102"/>
    </row>
    <row r="20" spans="1:8" ht="14.5" customHeight="1" x14ac:dyDescent="0.35">
      <c r="A20" s="102" t="s">
        <v>128</v>
      </c>
      <c r="B20" s="102"/>
      <c r="C20" s="102"/>
      <c r="D20" s="102"/>
      <c r="E20" s="102"/>
      <c r="F20" s="102"/>
      <c r="G20" s="102"/>
      <c r="H20" s="102"/>
    </row>
    <row r="21" spans="1:8" x14ac:dyDescent="0.35">
      <c r="A21" s="102"/>
      <c r="B21" s="102"/>
      <c r="C21" s="102"/>
      <c r="D21" s="102"/>
      <c r="E21" s="102"/>
      <c r="F21" s="102"/>
      <c r="G21" s="102"/>
      <c r="H21" s="102"/>
    </row>
    <row r="23" spans="1:8" ht="14.5" customHeight="1" x14ac:dyDescent="0.35">
      <c r="A23" s="102" t="s">
        <v>129</v>
      </c>
      <c r="B23" s="102"/>
      <c r="C23" s="102"/>
      <c r="D23" s="102"/>
      <c r="E23" s="102"/>
      <c r="F23" s="102"/>
      <c r="G23" s="102"/>
      <c r="H23" s="102"/>
    </row>
    <row r="24" spans="1:8" x14ac:dyDescent="0.35">
      <c r="A24" s="102"/>
      <c r="B24" s="102"/>
      <c r="C24" s="102"/>
      <c r="D24" s="102"/>
      <c r="E24" s="102"/>
      <c r="F24" s="102"/>
      <c r="G24" s="102"/>
      <c r="H24" s="102"/>
    </row>
    <row r="26" spans="1:8" x14ac:dyDescent="0.35">
      <c r="A26" t="s">
        <v>130</v>
      </c>
    </row>
    <row r="28" spans="1:8" ht="14.5" customHeight="1" x14ac:dyDescent="0.35">
      <c r="A28" s="102" t="s">
        <v>131</v>
      </c>
      <c r="B28" s="102"/>
      <c r="C28" s="102"/>
      <c r="D28" s="102"/>
      <c r="E28" s="102"/>
      <c r="F28" s="102"/>
      <c r="G28" s="102"/>
      <c r="H28" s="102"/>
    </row>
    <row r="29" spans="1:8" x14ac:dyDescent="0.35">
      <c r="A29" s="102"/>
      <c r="B29" s="102"/>
      <c r="C29" s="102"/>
      <c r="D29" s="102"/>
      <c r="E29" s="102"/>
      <c r="F29" s="102"/>
      <c r="G29" s="102"/>
      <c r="H29" s="102"/>
    </row>
    <row r="31" spans="1:8" ht="14.5" customHeight="1" x14ac:dyDescent="0.35">
      <c r="A31" s="102" t="s">
        <v>132</v>
      </c>
      <c r="B31" s="102"/>
      <c r="C31" s="102"/>
      <c r="D31" s="102"/>
      <c r="E31" s="102"/>
      <c r="F31" s="102"/>
      <c r="G31" s="102"/>
      <c r="H31" s="102"/>
    </row>
    <row r="32" spans="1:8" x14ac:dyDescent="0.35">
      <c r="A32" s="102"/>
      <c r="B32" s="102"/>
      <c r="C32" s="102"/>
      <c r="D32" s="102"/>
      <c r="E32" s="102"/>
      <c r="F32" s="102"/>
      <c r="G32" s="102"/>
      <c r="H32" s="102"/>
    </row>
    <row r="34" spans="1:8" ht="14.5" customHeight="1" x14ac:dyDescent="0.35">
      <c r="A34" s="102" t="s">
        <v>133</v>
      </c>
      <c r="B34" s="102"/>
      <c r="C34" s="102"/>
      <c r="D34" s="102"/>
      <c r="E34" s="102"/>
      <c r="F34" s="102"/>
      <c r="G34" s="102"/>
      <c r="H34" s="102"/>
    </row>
    <row r="35" spans="1:8" x14ac:dyDescent="0.35">
      <c r="A35" s="102"/>
      <c r="B35" s="102"/>
      <c r="C35" s="102"/>
      <c r="D35" s="102"/>
      <c r="E35" s="102"/>
      <c r="F35" s="102"/>
      <c r="G35" s="102"/>
      <c r="H35" s="102"/>
    </row>
    <row r="37" spans="1:8" x14ac:dyDescent="0.35">
      <c r="A37" t="s">
        <v>135</v>
      </c>
    </row>
    <row r="39" spans="1:8" x14ac:dyDescent="0.35">
      <c r="A39" t="s">
        <v>136</v>
      </c>
    </row>
    <row r="41" spans="1:8" ht="14.5" customHeight="1" x14ac:dyDescent="0.35">
      <c r="A41" s="102" t="s">
        <v>137</v>
      </c>
      <c r="B41" s="102"/>
      <c r="C41" s="102"/>
      <c r="D41" s="102"/>
      <c r="E41" s="102"/>
      <c r="F41" s="102"/>
      <c r="G41" s="102"/>
      <c r="H41" s="102"/>
    </row>
    <row r="42" spans="1:8" x14ac:dyDescent="0.35">
      <c r="A42" s="102"/>
      <c r="B42" s="102"/>
      <c r="C42" s="102"/>
      <c r="D42" s="102"/>
      <c r="E42" s="102"/>
      <c r="F42" s="102"/>
      <c r="G42" s="102"/>
      <c r="H42" s="102"/>
    </row>
    <row r="44" spans="1:8" ht="14.5" customHeight="1" x14ac:dyDescent="0.35">
      <c r="A44" s="102" t="s">
        <v>138</v>
      </c>
      <c r="B44" s="102"/>
      <c r="C44" s="102"/>
      <c r="D44" s="102"/>
      <c r="E44" s="102"/>
      <c r="F44" s="102"/>
      <c r="G44" s="102"/>
      <c r="H44" s="102"/>
    </row>
    <row r="45" spans="1:8" x14ac:dyDescent="0.35">
      <c r="A45" s="102"/>
      <c r="B45" s="102"/>
      <c r="C45" s="102"/>
      <c r="D45" s="102"/>
      <c r="E45" s="102"/>
      <c r="F45" s="102"/>
      <c r="G45" s="102"/>
      <c r="H45" s="102"/>
    </row>
    <row r="48" spans="1:8" ht="22.5" customHeight="1" x14ac:dyDescent="0.35">
      <c r="A48" s="63" t="s">
        <v>140</v>
      </c>
      <c r="B48" s="46"/>
      <c r="C48" s="64" t="s">
        <v>78</v>
      </c>
      <c r="D48" s="65"/>
      <c r="E48" s="45">
        <v>3.5000000000000003E-2</v>
      </c>
      <c r="F48" s="16">
        <f>+Fórmulas!J43</f>
        <v>0</v>
      </c>
      <c r="G48" s="66"/>
      <c r="H48" s="84"/>
    </row>
    <row r="49" spans="1:8" ht="22.5" customHeight="1" x14ac:dyDescent="0.35">
      <c r="A49" s="63"/>
      <c r="B49" s="46"/>
      <c r="C49" s="64" t="s">
        <v>78</v>
      </c>
      <c r="D49" s="65"/>
      <c r="E49" s="45">
        <v>3.5000000000000003E-2</v>
      </c>
      <c r="F49" s="6">
        <f>+Fórmulas!J42</f>
        <v>0</v>
      </c>
      <c r="G49" s="66"/>
      <c r="H49" s="67"/>
    </row>
    <row r="50" spans="1:8" ht="22.5" customHeight="1" x14ac:dyDescent="0.35">
      <c r="A50" s="63"/>
      <c r="B50" s="46"/>
      <c r="C50" s="64" t="s">
        <v>78</v>
      </c>
      <c r="D50" s="65"/>
      <c r="E50" s="45">
        <v>3.5000000000000003E-2</v>
      </c>
      <c r="F50" s="6">
        <f>+Fórmulas!J44</f>
        <v>0</v>
      </c>
      <c r="G50" s="66"/>
      <c r="H50" s="67"/>
    </row>
    <row r="51" spans="1:8" ht="22.5" customHeight="1" x14ac:dyDescent="0.35">
      <c r="A51" s="63"/>
      <c r="B51" s="46"/>
      <c r="C51" s="64" t="s">
        <v>78</v>
      </c>
      <c r="D51" s="65"/>
      <c r="E51" s="45">
        <v>3.5000000000000003E-2</v>
      </c>
      <c r="F51" s="6">
        <f>+Fórmulas!J45</f>
        <v>0</v>
      </c>
      <c r="G51" s="66"/>
      <c r="H51" s="67"/>
    </row>
    <row r="52" spans="1:8" ht="22.5" customHeight="1" x14ac:dyDescent="0.35">
      <c r="A52" s="63"/>
      <c r="B52" s="46"/>
      <c r="C52" s="64" t="s">
        <v>78</v>
      </c>
      <c r="D52" s="65"/>
      <c r="E52" s="45">
        <v>3.5000000000000003E-2</v>
      </c>
      <c r="F52" s="6">
        <f>+Fórmulas!J46</f>
        <v>0</v>
      </c>
      <c r="G52" s="73"/>
      <c r="H52" s="74"/>
    </row>
    <row r="54" spans="1:8" x14ac:dyDescent="0.35">
      <c r="A54" s="102" t="s">
        <v>139</v>
      </c>
      <c r="B54" s="102"/>
      <c r="C54" s="102"/>
      <c r="D54" s="102"/>
      <c r="E54" s="102"/>
      <c r="F54" s="102"/>
      <c r="G54" s="102"/>
      <c r="H54" s="102"/>
    </row>
    <row r="55" spans="1:8" x14ac:dyDescent="0.35">
      <c r="A55" s="102"/>
      <c r="B55" s="102"/>
      <c r="C55" s="102"/>
      <c r="D55" s="102"/>
      <c r="E55" s="102"/>
      <c r="F55" s="102"/>
      <c r="G55" s="102"/>
      <c r="H55" s="102"/>
    </row>
    <row r="56" spans="1:8" x14ac:dyDescent="0.35">
      <c r="A56" s="102"/>
      <c r="B56" s="102"/>
      <c r="C56" s="102"/>
      <c r="D56" s="102"/>
      <c r="E56" s="102"/>
      <c r="F56" s="102"/>
      <c r="G56" s="102"/>
      <c r="H56" s="102"/>
    </row>
    <row r="58" spans="1:8" x14ac:dyDescent="0.35">
      <c r="A58" t="s">
        <v>143</v>
      </c>
    </row>
    <row r="60" spans="1:8" x14ac:dyDescent="0.35">
      <c r="A60" t="s">
        <v>141</v>
      </c>
    </row>
    <row r="62" spans="1:8" x14ac:dyDescent="0.35">
      <c r="A62" t="s">
        <v>142</v>
      </c>
    </row>
    <row r="64" spans="1:8" ht="14.5" customHeight="1" x14ac:dyDescent="0.35">
      <c r="A64" s="102" t="s">
        <v>144</v>
      </c>
      <c r="B64" s="102"/>
      <c r="C64" s="102"/>
      <c r="D64" s="102"/>
      <c r="E64" s="102"/>
      <c r="F64" s="102"/>
      <c r="G64" s="102"/>
      <c r="H64" s="102"/>
    </row>
    <row r="65" spans="1:8" x14ac:dyDescent="0.35">
      <c r="A65" s="102"/>
      <c r="B65" s="102"/>
      <c r="C65" s="102"/>
      <c r="D65" s="102"/>
      <c r="E65" s="102"/>
      <c r="F65" s="102"/>
      <c r="G65" s="102"/>
      <c r="H65" s="102"/>
    </row>
    <row r="67" spans="1:8" ht="14.5" customHeight="1" x14ac:dyDescent="0.35">
      <c r="A67" s="102" t="s">
        <v>145</v>
      </c>
      <c r="B67" s="102"/>
      <c r="C67" s="102"/>
      <c r="D67" s="102"/>
      <c r="E67" s="102"/>
      <c r="F67" s="102"/>
      <c r="G67" s="102"/>
      <c r="H67" s="102"/>
    </row>
    <row r="68" spans="1:8" x14ac:dyDescent="0.35">
      <c r="A68" s="102"/>
      <c r="B68" s="102"/>
      <c r="C68" s="102"/>
      <c r="D68" s="102"/>
      <c r="E68" s="102"/>
      <c r="F68" s="102"/>
      <c r="G68" s="102"/>
      <c r="H68" s="102"/>
    </row>
    <row r="71" spans="1:8" ht="58" x14ac:dyDescent="0.35">
      <c r="A71" s="51" t="s">
        <v>86</v>
      </c>
      <c r="B71" s="52"/>
      <c r="C71" s="103" t="s">
        <v>61</v>
      </c>
      <c r="D71" s="104"/>
      <c r="E71" s="53">
        <v>0.08</v>
      </c>
      <c r="F71" s="54">
        <f>+Fórmulas!J66</f>
        <v>0</v>
      </c>
      <c r="G71" s="105"/>
      <c r="H71" s="106"/>
    </row>
    <row r="72" spans="1:8" ht="58" x14ac:dyDescent="0.35">
      <c r="A72" s="51" t="s">
        <v>87</v>
      </c>
      <c r="B72" s="52"/>
      <c r="C72" s="103" t="s">
        <v>65</v>
      </c>
      <c r="D72" s="104"/>
      <c r="E72" s="53">
        <v>0.08</v>
      </c>
      <c r="F72" s="54">
        <f>+Fórmulas!J68</f>
        <v>0</v>
      </c>
      <c r="G72" s="105"/>
      <c r="H72" s="106"/>
    </row>
    <row r="73" spans="1:8" ht="29" x14ac:dyDescent="0.35">
      <c r="A73" s="55" t="s">
        <v>88</v>
      </c>
      <c r="B73" s="52"/>
      <c r="C73" s="103" t="s">
        <v>68</v>
      </c>
      <c r="D73" s="104"/>
      <c r="E73" s="53">
        <v>0.04</v>
      </c>
      <c r="F73" s="54">
        <f>+Fórmulas!J70</f>
        <v>0</v>
      </c>
      <c r="G73" s="105"/>
      <c r="H73" s="106"/>
    </row>
    <row r="74" spans="1:8" ht="29" x14ac:dyDescent="0.35">
      <c r="A74" s="55" t="s">
        <v>89</v>
      </c>
      <c r="B74" s="52"/>
      <c r="C74" s="103" t="s">
        <v>71</v>
      </c>
      <c r="D74" s="104"/>
      <c r="E74" s="53">
        <v>0.04</v>
      </c>
      <c r="F74" s="54">
        <f>+Fórmulas!J72</f>
        <v>0</v>
      </c>
      <c r="G74" s="103"/>
      <c r="H74" s="104"/>
    </row>
    <row r="75" spans="1:8" ht="72.5" x14ac:dyDescent="0.35">
      <c r="A75" s="57" t="s">
        <v>90</v>
      </c>
      <c r="B75" s="51"/>
      <c r="C75" s="107" t="s">
        <v>79</v>
      </c>
      <c r="D75" s="108"/>
      <c r="E75" s="56">
        <v>8.5000000000000006E-2</v>
      </c>
      <c r="F75" s="54">
        <f>+Fórmulas!J74</f>
        <v>0</v>
      </c>
      <c r="G75" s="103"/>
      <c r="H75" s="109"/>
    </row>
    <row r="77" spans="1:8" ht="29.5" customHeight="1" x14ac:dyDescent="0.35">
      <c r="A77" s="102" t="s">
        <v>146</v>
      </c>
      <c r="B77" s="102"/>
      <c r="C77" s="102"/>
      <c r="D77" s="102"/>
      <c r="E77" s="102"/>
      <c r="F77" s="102"/>
      <c r="G77" s="102"/>
      <c r="H77" s="102"/>
    </row>
    <row r="79" spans="1:8" x14ac:dyDescent="0.35">
      <c r="A79" t="s">
        <v>147</v>
      </c>
    </row>
    <row r="81" spans="1:8" ht="14.5" customHeight="1" x14ac:dyDescent="0.35">
      <c r="A81" s="102" t="s">
        <v>148</v>
      </c>
      <c r="B81" s="102"/>
      <c r="C81" s="102"/>
      <c r="D81" s="102"/>
      <c r="E81" s="102"/>
      <c r="F81" s="102"/>
      <c r="G81" s="102"/>
      <c r="H81" s="102"/>
    </row>
    <row r="82" spans="1:8" x14ac:dyDescent="0.35">
      <c r="A82" s="102"/>
      <c r="B82" s="102"/>
      <c r="C82" s="102"/>
      <c r="D82" s="102"/>
      <c r="E82" s="102"/>
      <c r="F82" s="102"/>
      <c r="G82" s="102"/>
      <c r="H82" s="102"/>
    </row>
    <row r="84" spans="1:8" ht="14.5" customHeight="1" x14ac:dyDescent="0.35">
      <c r="A84" s="102" t="s">
        <v>149</v>
      </c>
      <c r="B84" s="102"/>
      <c r="C84" s="102"/>
      <c r="D84" s="102"/>
      <c r="E84" s="102"/>
      <c r="F84" s="102"/>
      <c r="G84" s="102"/>
      <c r="H84" s="102"/>
    </row>
    <row r="85" spans="1:8" x14ac:dyDescent="0.35">
      <c r="A85" s="102"/>
      <c r="B85" s="102"/>
      <c r="C85" s="102"/>
      <c r="D85" s="102"/>
      <c r="E85" s="102"/>
      <c r="F85" s="102"/>
      <c r="G85" s="102"/>
      <c r="H85" s="102"/>
    </row>
    <row r="88" spans="1:8" ht="26" x14ac:dyDescent="0.35">
      <c r="A88" s="32" t="s">
        <v>91</v>
      </c>
      <c r="B88" s="37"/>
      <c r="C88" s="15"/>
      <c r="D88" s="15"/>
      <c r="E88" s="96">
        <v>0.2</v>
      </c>
      <c r="F88" s="99">
        <f>IFERROR(Fórmulas!D74,0)</f>
        <v>0</v>
      </c>
      <c r="G88" s="92"/>
      <c r="H88" s="67"/>
    </row>
    <row r="89" spans="1:8" ht="26" x14ac:dyDescent="0.35">
      <c r="A89" s="32" t="s">
        <v>92</v>
      </c>
      <c r="B89" s="37"/>
      <c r="C89" s="15"/>
      <c r="D89" s="15"/>
      <c r="E89" s="97"/>
      <c r="F89" s="100"/>
      <c r="G89" s="92"/>
      <c r="H89" s="67"/>
    </row>
    <row r="90" spans="1:8" ht="26" x14ac:dyDescent="0.35">
      <c r="A90" s="32" t="s">
        <v>93</v>
      </c>
      <c r="B90" s="31"/>
      <c r="C90" s="15"/>
      <c r="D90" s="15"/>
      <c r="E90" s="97"/>
      <c r="F90" s="100"/>
      <c r="G90" s="92"/>
      <c r="H90" s="67"/>
    </row>
    <row r="91" spans="1:8" ht="26" x14ac:dyDescent="0.35">
      <c r="A91" s="32" t="s">
        <v>94</v>
      </c>
      <c r="B91" s="31"/>
      <c r="C91" s="15"/>
      <c r="D91" s="15"/>
      <c r="E91" s="97"/>
      <c r="F91" s="100"/>
      <c r="G91" s="92"/>
      <c r="H91" s="67"/>
    </row>
    <row r="92" spans="1:8" ht="26" x14ac:dyDescent="0.35">
      <c r="A92" s="32" t="s">
        <v>95</v>
      </c>
      <c r="B92" s="37"/>
      <c r="C92" s="15"/>
      <c r="D92" s="15"/>
      <c r="E92" s="97"/>
      <c r="F92" s="100"/>
      <c r="G92" s="92"/>
      <c r="H92" s="67"/>
    </row>
    <row r="93" spans="1:8" ht="26" x14ac:dyDescent="0.35">
      <c r="A93" s="32" t="s">
        <v>96</v>
      </c>
      <c r="B93" s="37"/>
      <c r="C93" s="15"/>
      <c r="D93" s="15"/>
      <c r="E93" s="97"/>
      <c r="F93" s="100"/>
      <c r="G93" s="92"/>
      <c r="H93" s="67"/>
    </row>
    <row r="94" spans="1:8" ht="26" x14ac:dyDescent="0.35">
      <c r="A94" s="32" t="s">
        <v>97</v>
      </c>
      <c r="B94" s="31"/>
      <c r="C94" s="15"/>
      <c r="D94" s="15"/>
      <c r="E94" s="97"/>
      <c r="F94" s="100"/>
      <c r="G94" s="92"/>
      <c r="H94" s="67"/>
    </row>
    <row r="95" spans="1:8" ht="26" x14ac:dyDescent="0.35">
      <c r="A95" s="32" t="s">
        <v>98</v>
      </c>
      <c r="B95" s="37"/>
      <c r="C95" s="15"/>
      <c r="D95" s="15"/>
      <c r="E95" s="97"/>
      <c r="F95" s="100"/>
      <c r="G95" s="92"/>
      <c r="H95" s="67"/>
    </row>
    <row r="96" spans="1:8" ht="26" x14ac:dyDescent="0.35">
      <c r="A96" s="32" t="s">
        <v>99</v>
      </c>
      <c r="B96" s="37"/>
      <c r="C96" s="15"/>
      <c r="D96" s="15"/>
      <c r="E96" s="97"/>
      <c r="F96" s="100"/>
      <c r="G96" s="92"/>
      <c r="H96" s="67"/>
    </row>
    <row r="97" spans="1:8" ht="26" x14ac:dyDescent="0.35">
      <c r="A97" s="32" t="s">
        <v>100</v>
      </c>
      <c r="B97" s="31"/>
      <c r="C97" s="6"/>
      <c r="D97" s="6"/>
      <c r="E97" s="98"/>
      <c r="F97" s="101"/>
      <c r="G97" s="92"/>
      <c r="H97" s="67"/>
    </row>
    <row r="98" spans="1:8" x14ac:dyDescent="0.35">
      <c r="A98" s="4" t="s">
        <v>101</v>
      </c>
      <c r="B98" s="47" t="s">
        <v>108</v>
      </c>
      <c r="C98" s="6"/>
      <c r="D98" s="6"/>
      <c r="E98" s="42">
        <v>0.1</v>
      </c>
      <c r="F98" s="16">
        <f>+D98*E98</f>
        <v>0</v>
      </c>
      <c r="G98" s="66"/>
      <c r="H98" s="84"/>
    </row>
    <row r="100" spans="1:8" ht="14.5" customHeight="1" x14ac:dyDescent="0.35">
      <c r="A100" s="102" t="s">
        <v>155</v>
      </c>
      <c r="B100" s="102"/>
      <c r="C100" s="102"/>
      <c r="D100" s="102"/>
      <c r="E100" s="102"/>
      <c r="F100" s="102"/>
      <c r="G100" s="102"/>
      <c r="H100" s="102"/>
    </row>
    <row r="101" spans="1:8" x14ac:dyDescent="0.35">
      <c r="A101" s="102"/>
      <c r="B101" s="102"/>
      <c r="C101" s="102"/>
      <c r="D101" s="102"/>
      <c r="E101" s="102"/>
      <c r="F101" s="102"/>
      <c r="G101" s="102"/>
      <c r="H101" s="102"/>
    </row>
    <row r="103" spans="1:8" ht="14.5" customHeight="1" x14ac:dyDescent="0.35">
      <c r="A103" s="102" t="s">
        <v>150</v>
      </c>
      <c r="B103" s="102"/>
      <c r="C103" s="102"/>
      <c r="D103" s="102"/>
      <c r="E103" s="102"/>
      <c r="F103" s="102"/>
      <c r="G103" s="102"/>
      <c r="H103" s="102"/>
    </row>
    <row r="104" spans="1:8" x14ac:dyDescent="0.35">
      <c r="A104" s="102"/>
      <c r="B104" s="102"/>
      <c r="C104" s="102"/>
      <c r="D104" s="102"/>
      <c r="E104" s="102"/>
      <c r="F104" s="102"/>
      <c r="G104" s="102"/>
      <c r="H104" s="102"/>
    </row>
    <row r="106" spans="1:8" ht="14.5" customHeight="1" x14ac:dyDescent="0.35">
      <c r="A106" s="102" t="s">
        <v>151</v>
      </c>
      <c r="B106" s="102"/>
      <c r="C106" s="102"/>
      <c r="D106" s="102"/>
      <c r="E106" s="102"/>
      <c r="F106" s="102"/>
      <c r="G106" s="102"/>
      <c r="H106" s="102"/>
    </row>
    <row r="107" spans="1:8" x14ac:dyDescent="0.35">
      <c r="A107" s="102"/>
      <c r="B107" s="102"/>
      <c r="C107" s="102"/>
      <c r="D107" s="102"/>
      <c r="E107" s="102"/>
      <c r="F107" s="102"/>
      <c r="G107" s="102"/>
      <c r="H107" s="102"/>
    </row>
    <row r="110" spans="1:8" ht="26" x14ac:dyDescent="0.35">
      <c r="A110" s="34" t="s">
        <v>77</v>
      </c>
      <c r="B110" s="35"/>
      <c r="C110" s="35"/>
      <c r="D110" s="35"/>
      <c r="E110" s="58">
        <f>SUM(E87:E109)</f>
        <v>0.30000000000000004</v>
      </c>
      <c r="F110" s="59">
        <f>SUM(F87:F109)</f>
        <v>0</v>
      </c>
      <c r="G110" s="111"/>
      <c r="H110" s="67"/>
    </row>
    <row r="112" spans="1:8" x14ac:dyDescent="0.35">
      <c r="A112" s="102" t="s">
        <v>152</v>
      </c>
      <c r="B112" s="102"/>
      <c r="C112" s="102"/>
      <c r="D112" s="102"/>
      <c r="E112" s="102"/>
      <c r="F112" s="102"/>
      <c r="G112" s="102"/>
      <c r="H112" s="102"/>
    </row>
    <row r="113" spans="1:8" x14ac:dyDescent="0.35">
      <c r="A113" s="102"/>
      <c r="B113" s="102"/>
      <c r="C113" s="102"/>
      <c r="D113" s="102"/>
      <c r="E113" s="102"/>
      <c r="F113" s="102"/>
      <c r="G113" s="102"/>
      <c r="H113" s="102"/>
    </row>
    <row r="116" spans="1:8" x14ac:dyDescent="0.35">
      <c r="A116" s="93" t="s">
        <v>110</v>
      </c>
      <c r="B116" s="94"/>
      <c r="C116" s="94"/>
      <c r="D116" s="94"/>
      <c r="E116" s="94"/>
      <c r="F116" s="94"/>
      <c r="G116" s="94"/>
      <c r="H116" s="95"/>
    </row>
    <row r="117" spans="1:8" x14ac:dyDescent="0.35">
      <c r="A117" s="88"/>
      <c r="B117" s="86"/>
      <c r="C117" s="86"/>
      <c r="D117" s="86"/>
      <c r="E117" s="86"/>
      <c r="F117" s="86"/>
      <c r="G117" s="86"/>
      <c r="H117" s="87"/>
    </row>
    <row r="118" spans="1:8" x14ac:dyDescent="0.35">
      <c r="A118" s="88"/>
      <c r="B118" s="86"/>
      <c r="C118" s="86"/>
      <c r="D118" s="86"/>
      <c r="E118" s="86"/>
      <c r="F118" s="86"/>
      <c r="G118" s="86"/>
      <c r="H118" s="87"/>
    </row>
    <row r="119" spans="1:8" x14ac:dyDescent="0.35">
      <c r="A119" s="88"/>
      <c r="B119" s="86"/>
      <c r="C119" s="86"/>
      <c r="D119" s="86"/>
      <c r="E119" s="86"/>
      <c r="F119" s="86"/>
      <c r="G119" s="86"/>
      <c r="H119" s="87"/>
    </row>
    <row r="120" spans="1:8" x14ac:dyDescent="0.35">
      <c r="A120" s="85" t="s">
        <v>111</v>
      </c>
      <c r="B120" s="86"/>
      <c r="C120" s="86"/>
      <c r="D120" s="86"/>
      <c r="E120" s="86"/>
      <c r="F120" s="86"/>
      <c r="G120" s="86"/>
      <c r="H120" s="87"/>
    </row>
    <row r="121" spans="1:8" x14ac:dyDescent="0.35">
      <c r="A121" s="88"/>
      <c r="B121" s="86"/>
      <c r="C121" s="86"/>
      <c r="D121" s="86"/>
      <c r="E121" s="86"/>
      <c r="F121" s="86"/>
      <c r="G121" s="86"/>
      <c r="H121" s="87"/>
    </row>
    <row r="122" spans="1:8" x14ac:dyDescent="0.35">
      <c r="A122" s="88"/>
      <c r="B122" s="86"/>
      <c r="C122" s="86"/>
      <c r="D122" s="86"/>
      <c r="E122" s="86"/>
      <c r="F122" s="86"/>
      <c r="G122" s="86"/>
      <c r="H122" s="87"/>
    </row>
    <row r="123" spans="1:8" x14ac:dyDescent="0.35">
      <c r="A123" s="88"/>
      <c r="B123" s="86"/>
      <c r="C123" s="86"/>
      <c r="D123" s="86"/>
      <c r="E123" s="86"/>
      <c r="F123" s="86"/>
      <c r="G123" s="86"/>
      <c r="H123" s="87"/>
    </row>
    <row r="124" spans="1:8" x14ac:dyDescent="0.35">
      <c r="A124" s="85" t="s">
        <v>112</v>
      </c>
      <c r="B124" s="86"/>
      <c r="C124" s="86"/>
      <c r="D124" s="86"/>
      <c r="E124" s="86"/>
      <c r="F124" s="86"/>
      <c r="G124" s="86"/>
      <c r="H124" s="87"/>
    </row>
    <row r="125" spans="1:8" x14ac:dyDescent="0.35">
      <c r="A125" s="88"/>
      <c r="B125" s="86"/>
      <c r="C125" s="86"/>
      <c r="D125" s="86"/>
      <c r="E125" s="86"/>
      <c r="F125" s="86"/>
      <c r="G125" s="86"/>
      <c r="H125" s="87"/>
    </row>
    <row r="126" spans="1:8" x14ac:dyDescent="0.35">
      <c r="A126" s="88"/>
      <c r="B126" s="86"/>
      <c r="C126" s="86"/>
      <c r="D126" s="86"/>
      <c r="E126" s="86"/>
      <c r="F126" s="86"/>
      <c r="G126" s="86"/>
      <c r="H126" s="87"/>
    </row>
    <row r="127" spans="1:8" x14ac:dyDescent="0.35">
      <c r="A127" s="89"/>
      <c r="B127" s="90"/>
      <c r="C127" s="90"/>
      <c r="D127" s="90"/>
      <c r="E127" s="90"/>
      <c r="F127" s="90"/>
      <c r="G127" s="90"/>
      <c r="H127" s="91"/>
    </row>
    <row r="129" spans="1:8" x14ac:dyDescent="0.35">
      <c r="A129" s="112" t="s">
        <v>153</v>
      </c>
      <c r="B129" s="112"/>
      <c r="C129" s="112"/>
      <c r="D129" s="112"/>
      <c r="E129" s="112"/>
      <c r="F129" s="112"/>
      <c r="G129" s="112"/>
      <c r="H129" s="112"/>
    </row>
    <row r="130" spans="1:8" x14ac:dyDescent="0.35">
      <c r="A130" s="50"/>
    </row>
    <row r="131" spans="1:8" x14ac:dyDescent="0.35">
      <c r="A131" s="110" t="s">
        <v>154</v>
      </c>
      <c r="B131" s="110"/>
      <c r="C131" s="110"/>
      <c r="D131" s="110"/>
      <c r="E131" s="110"/>
      <c r="F131" s="110"/>
      <c r="G131" s="110"/>
      <c r="H131" s="110"/>
    </row>
    <row r="133" spans="1:8" x14ac:dyDescent="0.35">
      <c r="A133" s="7"/>
      <c r="B133" s="3"/>
      <c r="C133" s="3"/>
      <c r="D133" s="3"/>
      <c r="E133" s="7"/>
      <c r="F133" s="7"/>
      <c r="G133" s="7"/>
      <c r="H133" s="3"/>
    </row>
    <row r="134" spans="1:8" x14ac:dyDescent="0.35">
      <c r="A134" s="8"/>
      <c r="B134" s="3"/>
      <c r="C134" s="3"/>
      <c r="D134" s="3"/>
      <c r="E134" s="8"/>
      <c r="F134" s="3"/>
      <c r="G134" s="3"/>
      <c r="H134" s="3"/>
    </row>
    <row r="135" spans="1:8" x14ac:dyDescent="0.35">
      <c r="A135" s="8" t="s">
        <v>102</v>
      </c>
      <c r="B135" s="3"/>
      <c r="C135" s="3"/>
      <c r="D135" s="3"/>
      <c r="E135" s="8" t="s">
        <v>103</v>
      </c>
      <c r="F135" s="3"/>
      <c r="G135" s="3"/>
      <c r="H135" s="3"/>
    </row>
    <row r="136" spans="1:8" x14ac:dyDescent="0.35">
      <c r="A136" s="8" t="s">
        <v>6</v>
      </c>
      <c r="B136" s="3"/>
      <c r="C136" s="3"/>
      <c r="D136" s="3"/>
      <c r="E136" s="8" t="s">
        <v>7</v>
      </c>
      <c r="F136" s="3"/>
      <c r="G136" s="3"/>
      <c r="H136" s="3"/>
    </row>
    <row r="137" spans="1:8" x14ac:dyDescent="0.35">
      <c r="A137" s="3"/>
      <c r="B137" s="3"/>
      <c r="C137" s="3"/>
      <c r="D137" s="3"/>
      <c r="E137" s="3"/>
      <c r="F137" s="3"/>
      <c r="G137" s="3"/>
      <c r="H137" s="3"/>
    </row>
    <row r="138" spans="1:8" x14ac:dyDescent="0.35">
      <c r="A138" s="3"/>
      <c r="B138" s="3"/>
      <c r="C138" s="3"/>
      <c r="D138" s="3"/>
      <c r="E138" s="3"/>
      <c r="F138" s="3"/>
      <c r="G138" s="3"/>
      <c r="H138" s="3"/>
    </row>
    <row r="139" spans="1:8" x14ac:dyDescent="0.35">
      <c r="A139" s="7"/>
      <c r="B139" s="3"/>
      <c r="C139" s="3"/>
      <c r="D139" s="3"/>
      <c r="E139" s="7"/>
      <c r="F139" s="7"/>
      <c r="G139" s="7"/>
      <c r="H139" s="3"/>
    </row>
    <row r="140" spans="1:8" x14ac:dyDescent="0.35">
      <c r="A140" s="9"/>
      <c r="B140" s="3"/>
      <c r="C140" s="3"/>
      <c r="D140" s="3"/>
      <c r="E140" s="9"/>
      <c r="F140" s="3"/>
      <c r="G140" s="3"/>
      <c r="H140" s="3"/>
    </row>
    <row r="141" spans="1:8" x14ac:dyDescent="0.35">
      <c r="A141" s="9"/>
      <c r="B141" s="3"/>
      <c r="C141" s="3"/>
      <c r="D141" s="3"/>
      <c r="E141" s="10" t="s">
        <v>156</v>
      </c>
      <c r="F141" s="3"/>
      <c r="G141" s="3"/>
      <c r="H141" s="3"/>
    </row>
    <row r="142" spans="1:8" x14ac:dyDescent="0.35">
      <c r="A142" s="10" t="s">
        <v>8</v>
      </c>
      <c r="B142" s="3"/>
      <c r="C142" s="3"/>
      <c r="D142" s="3"/>
      <c r="E142" s="8" t="s">
        <v>104</v>
      </c>
      <c r="F142" s="3"/>
      <c r="G142" s="3"/>
      <c r="H142" s="3"/>
    </row>
    <row r="144" spans="1:8" x14ac:dyDescent="0.35">
      <c r="A144" s="102" t="s">
        <v>157</v>
      </c>
      <c r="B144" s="102"/>
      <c r="C144" s="102"/>
      <c r="D144" s="102"/>
      <c r="E144" s="102"/>
      <c r="F144" s="102"/>
      <c r="G144" s="102"/>
      <c r="H144" s="102"/>
    </row>
    <row r="145" spans="1:8" x14ac:dyDescent="0.35">
      <c r="A145" s="102"/>
      <c r="B145" s="102"/>
      <c r="C145" s="102"/>
      <c r="D145" s="102"/>
      <c r="E145" s="102"/>
      <c r="F145" s="102"/>
      <c r="G145" s="102"/>
      <c r="H145" s="102"/>
    </row>
  </sheetData>
  <mergeCells count="71">
    <mergeCell ref="A144:H145"/>
    <mergeCell ref="G110:H110"/>
    <mergeCell ref="A112:H113"/>
    <mergeCell ref="A116:H119"/>
    <mergeCell ref="A120:H123"/>
    <mergeCell ref="A124:H127"/>
    <mergeCell ref="A129:H129"/>
    <mergeCell ref="G98:H98"/>
    <mergeCell ref="A100:H101"/>
    <mergeCell ref="A103:H104"/>
    <mergeCell ref="A106:H107"/>
    <mergeCell ref="A131:H131"/>
    <mergeCell ref="G96:H96"/>
    <mergeCell ref="A77:H77"/>
    <mergeCell ref="A81:H82"/>
    <mergeCell ref="A84:H85"/>
    <mergeCell ref="E88:E97"/>
    <mergeCell ref="F88:F97"/>
    <mergeCell ref="G88:H88"/>
    <mergeCell ref="G89:H89"/>
    <mergeCell ref="G90:H90"/>
    <mergeCell ref="G91:H91"/>
    <mergeCell ref="G92:H92"/>
    <mergeCell ref="G93:H93"/>
    <mergeCell ref="G94:H94"/>
    <mergeCell ref="G95:H95"/>
    <mergeCell ref="G97:H97"/>
    <mergeCell ref="C73:D73"/>
    <mergeCell ref="G73:H73"/>
    <mergeCell ref="C74:D74"/>
    <mergeCell ref="G74:H74"/>
    <mergeCell ref="C75:D75"/>
    <mergeCell ref="G75:H75"/>
    <mergeCell ref="C72:D72"/>
    <mergeCell ref="G72:H72"/>
    <mergeCell ref="C50:D50"/>
    <mergeCell ref="G50:H50"/>
    <mergeCell ref="C51:D51"/>
    <mergeCell ref="G51:H51"/>
    <mergeCell ref="C52:D52"/>
    <mergeCell ref="G52:H52"/>
    <mergeCell ref="A54:H56"/>
    <mergeCell ref="A64:H65"/>
    <mergeCell ref="A67:H68"/>
    <mergeCell ref="C71:D71"/>
    <mergeCell ref="G71:H71"/>
    <mergeCell ref="A48:A52"/>
    <mergeCell ref="C48:D48"/>
    <mergeCell ref="G48:H48"/>
    <mergeCell ref="C49:D49"/>
    <mergeCell ref="G49:H49"/>
    <mergeCell ref="A17:H18"/>
    <mergeCell ref="A20:H21"/>
    <mergeCell ref="A23:H24"/>
    <mergeCell ref="A28:H29"/>
    <mergeCell ref="A31:H32"/>
    <mergeCell ref="A34:H35"/>
    <mergeCell ref="A41:H42"/>
    <mergeCell ref="A44:H45"/>
    <mergeCell ref="C5:D5"/>
    <mergeCell ref="G5:H5"/>
    <mergeCell ref="C6:D6"/>
    <mergeCell ref="G6:H6"/>
    <mergeCell ref="C7:D7"/>
    <mergeCell ref="G7:H7"/>
    <mergeCell ref="B2:D2"/>
    <mergeCell ref="E2:F2"/>
    <mergeCell ref="G2:H2"/>
    <mergeCell ref="B3:D3"/>
    <mergeCell ref="E3:F3"/>
    <mergeCell ref="G3:H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3FED5B8-90E9-418A-B9B5-A452CDB4AC92}">
          <x14:formula1>
            <xm:f>Fórmulas!$A$2:$A$22</xm:f>
          </x14:formula1>
          <xm:sqref>C6:D6</xm:sqref>
        </x14:dataValidation>
        <x14:dataValidation type="list" allowBlank="1" showInputMessage="1" showErrorMessage="1" xr:uid="{BA1178E1-7B77-4CDA-9EE0-7609E5480641}">
          <x14:formula1>
            <xm:f>Fórmulas!$F$8:$F$11</xm:f>
          </x14:formula1>
          <xm:sqref>C48:D52</xm:sqref>
        </x14:dataValidation>
        <x14:dataValidation type="list" allowBlank="1" showInputMessage="1" showErrorMessage="1" xr:uid="{6E46C9C0-12AC-4711-AE26-ED6849A80083}">
          <x14:formula1>
            <xm:f>Fórmulas!$F$2:$F$5</xm:f>
          </x14:formula1>
          <xm:sqref>C71:D71</xm:sqref>
        </x14:dataValidation>
        <x14:dataValidation type="list" allowBlank="1" showInputMessage="1" showErrorMessage="1" xr:uid="{2B664A57-FBBB-4426-9ADB-3C5143B2F8BE}">
          <x14:formula1>
            <xm:f>Fórmulas!$F$14:$F$17</xm:f>
          </x14:formula1>
          <xm:sqref>C72:D72</xm:sqref>
        </x14:dataValidation>
        <x14:dataValidation type="list" allowBlank="1" showInputMessage="1" showErrorMessage="1" xr:uid="{C2C56866-244B-4636-B638-D9F15693E7FE}">
          <x14:formula1>
            <xm:f>Fórmulas!$F$30:$F$33</xm:f>
          </x14:formula1>
          <xm:sqref>C75:D75</xm:sqref>
        </x14:dataValidation>
        <x14:dataValidation type="list" allowBlank="1" showInputMessage="1" showErrorMessage="1" xr:uid="{1C88B3F4-DF99-4C5E-896C-47F3E8071505}">
          <x14:formula1>
            <xm:f>Fórmulas!$F$25:$F$27</xm:f>
          </x14:formula1>
          <xm:sqref>C74:D74</xm:sqref>
        </x14:dataValidation>
        <x14:dataValidation type="list" allowBlank="1" showInputMessage="1" showErrorMessage="1" xr:uid="{ACB121DC-381A-494B-B016-8DF7CA0887A1}">
          <x14:formula1>
            <xm:f>Fórmulas!$F$20:$F$22</xm:f>
          </x14:formula1>
          <xm:sqref>C73:D73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4AA9-9DAC-4426-B704-9C3434DF9613}">
  <dimension ref="A1:J33"/>
  <sheetViews>
    <sheetView showGridLines="0" workbookViewId="0">
      <selection activeCell="D2" sqref="D2"/>
    </sheetView>
  </sheetViews>
  <sheetFormatPr baseColWidth="10" defaultColWidth="11.453125" defaultRowHeight="13" x14ac:dyDescent="0.3"/>
  <cols>
    <col min="1" max="1" width="112.81640625" style="11" bestFit="1" customWidth="1"/>
    <col min="2" max="2" width="11.453125" style="11"/>
    <col min="3" max="3" width="11.81640625" style="11" bestFit="1" customWidth="1"/>
    <col min="4" max="5" width="11.453125" style="11"/>
    <col min="6" max="6" width="48.26953125" style="11" customWidth="1"/>
    <col min="7" max="7" width="11.453125" style="11"/>
    <col min="8" max="8" width="47.453125" style="11" bestFit="1" customWidth="1"/>
    <col min="9" max="16384" width="11.453125" style="11"/>
  </cols>
  <sheetData>
    <row r="1" spans="1:10" x14ac:dyDescent="0.3">
      <c r="A1" s="13" t="s">
        <v>30</v>
      </c>
      <c r="C1" s="113" t="s">
        <v>31</v>
      </c>
      <c r="D1" s="113"/>
      <c r="F1" s="18" t="s">
        <v>9</v>
      </c>
      <c r="H1" s="26">
        <f>Formato!C11</f>
        <v>0</v>
      </c>
      <c r="I1" s="28" t="str">
        <f>RIGHT(H1,3)</f>
        <v>0</v>
      </c>
      <c r="J1" s="11">
        <f>+I1*1</f>
        <v>0</v>
      </c>
    </row>
    <row r="2" spans="1:10" x14ac:dyDescent="0.3">
      <c r="A2" s="12" t="s">
        <v>50</v>
      </c>
      <c r="C2" s="17" t="e">
        <f>Formato!B12/Formato!C12</f>
        <v>#DIV/0!</v>
      </c>
      <c r="D2" s="27" t="e">
        <f>IF(C2&lt;=10,C2,10)</f>
        <v>#DIV/0!</v>
      </c>
      <c r="F2" s="19" t="s">
        <v>58</v>
      </c>
      <c r="I2" s="29"/>
    </row>
    <row r="3" spans="1:10" x14ac:dyDescent="0.3">
      <c r="A3" s="12" t="s">
        <v>51</v>
      </c>
      <c r="F3" s="19" t="s">
        <v>59</v>
      </c>
      <c r="H3" s="26" t="str">
        <f>Formato!C14</f>
        <v>NO CUMPLE 0,0</v>
      </c>
      <c r="I3" s="28" t="str">
        <f>RIGHT(H3,3)</f>
        <v>0,0</v>
      </c>
      <c r="J3" s="11">
        <f t="shared" ref="J3:J17" si="0">+I3*1</f>
        <v>0</v>
      </c>
    </row>
    <row r="4" spans="1:10" x14ac:dyDescent="0.3">
      <c r="A4" s="12" t="s">
        <v>36</v>
      </c>
      <c r="C4" s="114" t="s">
        <v>35</v>
      </c>
      <c r="D4" s="114"/>
      <c r="F4" s="19" t="s">
        <v>60</v>
      </c>
      <c r="H4" s="26" t="str">
        <f>Formato!C13</f>
        <v>NO CUMPLE 0,0</v>
      </c>
      <c r="I4" s="28" t="str">
        <f t="shared" ref="I4:I7" si="1">RIGHT(H4,3)</f>
        <v>0,0</v>
      </c>
      <c r="J4" s="11">
        <f t="shared" si="0"/>
        <v>0</v>
      </c>
    </row>
    <row r="5" spans="1:10" x14ac:dyDescent="0.3">
      <c r="A5" s="12" t="s">
        <v>37</v>
      </c>
      <c r="C5" s="39" t="e">
        <f>(SUM(Formato!D23:D32)/SUM(Formato!C23:C32))*20</f>
        <v>#DIV/0!</v>
      </c>
      <c r="D5" s="38" t="e">
        <f>IF(C5&lt;=20,C5,20)</f>
        <v>#DIV/0!</v>
      </c>
      <c r="F5" s="19" t="s">
        <v>61</v>
      </c>
      <c r="H5" s="26" t="str">
        <f>Formato!C15</f>
        <v>NO CUMPLE 0,0</v>
      </c>
      <c r="I5" s="28" t="str">
        <f t="shared" si="1"/>
        <v>0,0</v>
      </c>
      <c r="J5" s="11">
        <f t="shared" si="0"/>
        <v>0</v>
      </c>
    </row>
    <row r="6" spans="1:10" x14ac:dyDescent="0.3">
      <c r="A6" s="12" t="s">
        <v>38</v>
      </c>
      <c r="H6" s="26" t="str">
        <f>Formato!C16</f>
        <v>NO CUMPLE 0,0</v>
      </c>
      <c r="I6" s="28" t="str">
        <f t="shared" si="1"/>
        <v>0,0</v>
      </c>
      <c r="J6" s="11">
        <f t="shared" si="0"/>
        <v>0</v>
      </c>
    </row>
    <row r="7" spans="1:10" x14ac:dyDescent="0.3">
      <c r="A7" s="12" t="s">
        <v>39</v>
      </c>
      <c r="F7" s="18" t="s">
        <v>32</v>
      </c>
      <c r="H7" s="26" t="str">
        <f>Formato!C17</f>
        <v>NO CUMPLE 0,0</v>
      </c>
      <c r="I7" s="28" t="str">
        <f t="shared" si="1"/>
        <v>0,0</v>
      </c>
      <c r="J7" s="11">
        <f t="shared" si="0"/>
        <v>0</v>
      </c>
    </row>
    <row r="8" spans="1:10" x14ac:dyDescent="0.3">
      <c r="A8" s="12" t="s">
        <v>40</v>
      </c>
      <c r="F8" s="19" t="s">
        <v>75</v>
      </c>
      <c r="I8" s="29"/>
    </row>
    <row r="9" spans="1:10" x14ac:dyDescent="0.3">
      <c r="A9" s="12" t="s">
        <v>41</v>
      </c>
      <c r="F9" s="19" t="s">
        <v>76</v>
      </c>
      <c r="H9" s="26" t="str">
        <f>Formato!C18</f>
        <v>PENDIENTE POR CALIFICAR 0</v>
      </c>
      <c r="I9" s="28" t="str">
        <f>RIGHT(H9,1)</f>
        <v>0</v>
      </c>
      <c r="J9" s="11">
        <f t="shared" si="0"/>
        <v>0</v>
      </c>
    </row>
    <row r="10" spans="1:10" x14ac:dyDescent="0.3">
      <c r="A10" s="12" t="s">
        <v>42</v>
      </c>
      <c r="F10" s="19" t="s">
        <v>81</v>
      </c>
      <c r="I10" s="29"/>
    </row>
    <row r="11" spans="1:10" x14ac:dyDescent="0.3">
      <c r="A11" s="12" t="s">
        <v>43</v>
      </c>
      <c r="F11" s="19" t="s">
        <v>78</v>
      </c>
      <c r="H11" s="26" t="str">
        <f>Formato!C19</f>
        <v>SALARIO INFERIOR EN EL DOBLE DE ANTERIORES SALARIOS 0</v>
      </c>
      <c r="I11" s="28" t="str">
        <f>RIGHT(H11,1)</f>
        <v>0</v>
      </c>
      <c r="J11" s="11">
        <f t="shared" si="0"/>
        <v>0</v>
      </c>
    </row>
    <row r="12" spans="1:10" x14ac:dyDescent="0.3">
      <c r="A12" s="12" t="s">
        <v>44</v>
      </c>
      <c r="F12" s="20"/>
      <c r="I12" s="29"/>
    </row>
    <row r="13" spans="1:10" x14ac:dyDescent="0.3">
      <c r="A13" s="12" t="s">
        <v>45</v>
      </c>
      <c r="F13" s="18" t="s">
        <v>34</v>
      </c>
      <c r="H13" s="26" t="str">
        <f>Formato!C20</f>
        <v>NO HAY REPORTE IGUAL O SIMILAR EN CARGOS SIMILARES 0</v>
      </c>
      <c r="I13" s="28" t="str">
        <f>RIGHT(H13,1)</f>
        <v>0</v>
      </c>
      <c r="J13" s="11">
        <f t="shared" si="0"/>
        <v>0</v>
      </c>
    </row>
    <row r="14" spans="1:10" x14ac:dyDescent="0.3">
      <c r="A14" s="12" t="s">
        <v>46</v>
      </c>
      <c r="F14" s="19" t="s">
        <v>62</v>
      </c>
      <c r="I14" s="29"/>
    </row>
    <row r="15" spans="1:10" x14ac:dyDescent="0.3">
      <c r="A15" s="12" t="s">
        <v>47</v>
      </c>
      <c r="F15" s="19" t="s">
        <v>63</v>
      </c>
      <c r="H15" s="26" t="str">
        <f>Formato!C21</f>
        <v>NO HAY SUBORDINACIÓN IGUAL O SIMILAR EN CARGOS SIMILARES 0</v>
      </c>
      <c r="I15" s="28" t="str">
        <f>RIGHT(H15,1)</f>
        <v>0</v>
      </c>
      <c r="J15" s="11">
        <f t="shared" si="0"/>
        <v>0</v>
      </c>
    </row>
    <row r="16" spans="1:10" x14ac:dyDescent="0.3">
      <c r="A16" s="12" t="s">
        <v>48</v>
      </c>
      <c r="F16" s="19" t="s">
        <v>64</v>
      </c>
      <c r="I16" s="29"/>
    </row>
    <row r="17" spans="1:10" x14ac:dyDescent="0.3">
      <c r="A17" s="12" t="s">
        <v>49</v>
      </c>
      <c r="F17" s="19" t="s">
        <v>65</v>
      </c>
      <c r="H17" s="26" t="str">
        <f>Formato!C22</f>
        <v>PENDIENTE POR CALIFICAR  0</v>
      </c>
      <c r="I17" s="28" t="str">
        <f>RIGHT(H17,3)</f>
        <v xml:space="preserve">  0</v>
      </c>
      <c r="J17" s="11">
        <f t="shared" si="0"/>
        <v>0</v>
      </c>
    </row>
    <row r="18" spans="1:10" x14ac:dyDescent="0.3">
      <c r="A18" s="12" t="s">
        <v>52</v>
      </c>
      <c r="F18" s="19"/>
    </row>
    <row r="19" spans="1:10" x14ac:dyDescent="0.3">
      <c r="A19" s="12" t="s">
        <v>53</v>
      </c>
      <c r="F19" s="18" t="s">
        <v>33</v>
      </c>
    </row>
    <row r="20" spans="1:10" x14ac:dyDescent="0.3">
      <c r="A20" s="12" t="s">
        <v>54</v>
      </c>
      <c r="F20" s="19" t="s">
        <v>66</v>
      </c>
    </row>
    <row r="21" spans="1:10" x14ac:dyDescent="0.3">
      <c r="A21" s="12" t="s">
        <v>55</v>
      </c>
      <c r="F21" s="19" t="s">
        <v>67</v>
      </c>
    </row>
    <row r="22" spans="1:10" x14ac:dyDescent="0.3">
      <c r="A22" s="12" t="s">
        <v>56</v>
      </c>
      <c r="F22" s="19" t="s">
        <v>68</v>
      </c>
    </row>
    <row r="23" spans="1:10" x14ac:dyDescent="0.3">
      <c r="A23" s="12" t="s">
        <v>57</v>
      </c>
    </row>
    <row r="24" spans="1:10" x14ac:dyDescent="0.3">
      <c r="F24" s="18" t="s">
        <v>4</v>
      </c>
    </row>
    <row r="25" spans="1:10" x14ac:dyDescent="0.3">
      <c r="F25" s="19" t="s">
        <v>69</v>
      </c>
    </row>
    <row r="26" spans="1:10" x14ac:dyDescent="0.3">
      <c r="F26" s="19" t="s">
        <v>70</v>
      </c>
    </row>
    <row r="27" spans="1:10" x14ac:dyDescent="0.3">
      <c r="F27" s="19" t="s">
        <v>71</v>
      </c>
    </row>
    <row r="29" spans="1:10" x14ac:dyDescent="0.3">
      <c r="F29" s="18" t="s">
        <v>5</v>
      </c>
    </row>
    <row r="30" spans="1:10" x14ac:dyDescent="0.3">
      <c r="F30" s="19" t="s">
        <v>72</v>
      </c>
    </row>
    <row r="31" spans="1:10" x14ac:dyDescent="0.3">
      <c r="F31" s="19" t="s">
        <v>73</v>
      </c>
    </row>
    <row r="32" spans="1:10" x14ac:dyDescent="0.3">
      <c r="F32" s="19" t="s">
        <v>74</v>
      </c>
    </row>
    <row r="33" spans="6:6" x14ac:dyDescent="0.3">
      <c r="F33" s="19" t="s">
        <v>79</v>
      </c>
    </row>
  </sheetData>
  <mergeCells count="2">
    <mergeCell ref="C1:D1"/>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6382-AD8D-4D00-B4CF-6E0594C97C15}">
  <dimension ref="A2:F26"/>
  <sheetViews>
    <sheetView showGridLines="0" workbookViewId="0"/>
  </sheetViews>
  <sheetFormatPr baseColWidth="10" defaultColWidth="11.453125" defaultRowHeight="13" x14ac:dyDescent="0.3"/>
  <cols>
    <col min="1" max="1" width="75.7265625" style="11" bestFit="1" customWidth="1"/>
    <col min="2" max="16384" width="11.453125" style="11"/>
  </cols>
  <sheetData>
    <row r="2" spans="1:6" ht="39" x14ac:dyDescent="0.3">
      <c r="A2" s="21" t="s">
        <v>14</v>
      </c>
      <c r="B2" s="22" t="s">
        <v>15</v>
      </c>
      <c r="C2" s="22" t="s">
        <v>16</v>
      </c>
      <c r="D2" s="22" t="s">
        <v>17</v>
      </c>
      <c r="E2" s="22" t="s">
        <v>18</v>
      </c>
      <c r="F2" s="22" t="s">
        <v>19</v>
      </c>
    </row>
    <row r="3" spans="1:6" x14ac:dyDescent="0.3">
      <c r="A3" s="23"/>
      <c r="B3" s="24"/>
      <c r="C3" s="24"/>
      <c r="D3" s="24"/>
      <c r="E3" s="24"/>
      <c r="F3" s="24"/>
    </row>
    <row r="4" spans="1:6" x14ac:dyDescent="0.3">
      <c r="A4" s="30" t="s">
        <v>84</v>
      </c>
      <c r="B4" s="115" t="s">
        <v>82</v>
      </c>
      <c r="C4" s="116"/>
      <c r="D4" s="24"/>
      <c r="E4" s="24"/>
      <c r="F4" s="24"/>
    </row>
    <row r="5" spans="1:6" x14ac:dyDescent="0.3">
      <c r="A5" s="23"/>
      <c r="B5" s="24"/>
      <c r="C5" s="24"/>
      <c r="D5" s="24"/>
      <c r="E5" s="24"/>
      <c r="F5" s="24"/>
    </row>
    <row r="6" spans="1:6" x14ac:dyDescent="0.3">
      <c r="A6" s="30" t="s">
        <v>85</v>
      </c>
      <c r="B6" s="24"/>
      <c r="C6" s="24"/>
      <c r="D6" s="24"/>
      <c r="E6" s="24"/>
      <c r="F6" s="24"/>
    </row>
    <row r="7" spans="1:6" x14ac:dyDescent="0.3">
      <c r="A7" s="23"/>
      <c r="B7" s="24"/>
      <c r="C7" s="24"/>
      <c r="D7" s="24"/>
      <c r="E7" s="24"/>
      <c r="F7" s="24"/>
    </row>
    <row r="8" spans="1:6" x14ac:dyDescent="0.3">
      <c r="A8" s="30" t="s">
        <v>20</v>
      </c>
      <c r="B8" s="24"/>
      <c r="C8" s="24"/>
      <c r="D8" s="24"/>
      <c r="E8" s="24"/>
      <c r="F8" s="24"/>
    </row>
    <row r="9" spans="1:6" x14ac:dyDescent="0.3">
      <c r="A9" s="23"/>
      <c r="B9" s="24"/>
      <c r="C9" s="24"/>
      <c r="D9" s="24"/>
      <c r="E9" s="24"/>
      <c r="F9" s="24"/>
    </row>
    <row r="10" spans="1:6" x14ac:dyDescent="0.3">
      <c r="A10" s="30" t="s">
        <v>21</v>
      </c>
      <c r="B10" s="24"/>
      <c r="C10" s="24"/>
      <c r="D10" s="24"/>
      <c r="E10" s="24"/>
      <c r="F10" s="24"/>
    </row>
    <row r="11" spans="1:6" x14ac:dyDescent="0.3">
      <c r="A11" s="23"/>
      <c r="B11" s="24"/>
      <c r="C11" s="24"/>
      <c r="D11" s="24"/>
      <c r="E11" s="24"/>
      <c r="F11" s="24"/>
    </row>
    <row r="12" spans="1:6" x14ac:dyDescent="0.3">
      <c r="A12" s="30" t="s">
        <v>22</v>
      </c>
      <c r="B12" s="24"/>
      <c r="C12" s="24"/>
      <c r="D12" s="24"/>
      <c r="E12" s="24"/>
      <c r="F12" s="24"/>
    </row>
    <row r="13" spans="1:6" x14ac:dyDescent="0.3">
      <c r="A13" s="23"/>
      <c r="B13" s="24"/>
      <c r="C13" s="24"/>
      <c r="D13" s="24"/>
      <c r="E13" s="24"/>
      <c r="F13" s="24"/>
    </row>
    <row r="14" spans="1:6" x14ac:dyDescent="0.3">
      <c r="A14" s="30" t="s">
        <v>23</v>
      </c>
      <c r="B14" s="24"/>
      <c r="C14" s="24"/>
      <c r="D14" s="24"/>
      <c r="E14" s="24"/>
      <c r="F14" s="24"/>
    </row>
    <row r="15" spans="1:6" x14ac:dyDescent="0.3">
      <c r="A15" s="23"/>
      <c r="B15" s="24"/>
      <c r="C15" s="24"/>
      <c r="D15" s="24"/>
      <c r="E15" s="24"/>
      <c r="F15" s="24"/>
    </row>
    <row r="16" spans="1:6" x14ac:dyDescent="0.3">
      <c r="A16" s="30" t="s">
        <v>24</v>
      </c>
      <c r="B16" s="24"/>
      <c r="C16" s="24"/>
      <c r="D16" s="24"/>
      <c r="E16" s="24"/>
      <c r="F16" s="24"/>
    </row>
    <row r="17" spans="1:6" x14ac:dyDescent="0.3">
      <c r="A17" s="25"/>
      <c r="B17" s="24"/>
      <c r="C17" s="24"/>
      <c r="D17" s="24"/>
      <c r="E17" s="24"/>
      <c r="F17" s="24"/>
    </row>
    <row r="18" spans="1:6" x14ac:dyDescent="0.3">
      <c r="A18" s="30" t="s">
        <v>25</v>
      </c>
      <c r="B18" s="24"/>
      <c r="C18" s="24"/>
      <c r="D18" s="24"/>
      <c r="E18" s="24"/>
      <c r="F18" s="24"/>
    </row>
    <row r="19" spans="1:6" x14ac:dyDescent="0.3">
      <c r="A19" s="25"/>
      <c r="B19" s="24"/>
      <c r="C19" s="24"/>
      <c r="D19" s="24"/>
      <c r="E19" s="24"/>
      <c r="F19" s="24"/>
    </row>
    <row r="20" spans="1:6" x14ac:dyDescent="0.3">
      <c r="A20" s="30" t="s">
        <v>26</v>
      </c>
      <c r="B20" s="24"/>
      <c r="C20" s="24"/>
      <c r="D20" s="24"/>
      <c r="E20" s="24"/>
      <c r="F20" s="24"/>
    </row>
    <row r="21" spans="1:6" x14ac:dyDescent="0.3">
      <c r="A21" s="23" t="s">
        <v>83</v>
      </c>
      <c r="B21" s="24"/>
      <c r="C21" s="24"/>
      <c r="D21" s="24"/>
      <c r="E21" s="24"/>
      <c r="F21" s="24"/>
    </row>
    <row r="22" spans="1:6" x14ac:dyDescent="0.3">
      <c r="A22" s="30" t="s">
        <v>27</v>
      </c>
      <c r="B22" s="24"/>
      <c r="C22" s="24"/>
      <c r="D22" s="24"/>
      <c r="E22" s="24"/>
      <c r="F22" s="24"/>
    </row>
    <row r="23" spans="1:6" x14ac:dyDescent="0.3">
      <c r="A23" s="23"/>
      <c r="B23" s="24"/>
      <c r="C23" s="24"/>
      <c r="D23" s="24"/>
      <c r="E23" s="24"/>
      <c r="F23" s="24"/>
    </row>
    <row r="24" spans="1:6" x14ac:dyDescent="0.3">
      <c r="A24" s="30" t="s">
        <v>28</v>
      </c>
      <c r="B24" s="24"/>
      <c r="C24" s="24"/>
      <c r="D24" s="24"/>
      <c r="E24" s="24"/>
      <c r="F24" s="24"/>
    </row>
    <row r="25" spans="1:6" x14ac:dyDescent="0.3">
      <c r="A25" s="23"/>
      <c r="B25" s="24"/>
      <c r="C25" s="24"/>
      <c r="D25" s="24"/>
      <c r="E25" s="24"/>
      <c r="F25" s="24"/>
    </row>
    <row r="26" spans="1:6" x14ac:dyDescent="0.3">
      <c r="A26" s="30" t="s">
        <v>29</v>
      </c>
      <c r="B26" s="24"/>
      <c r="C26" s="24"/>
      <c r="D26" s="24"/>
      <c r="E26" s="24"/>
      <c r="F26" s="24"/>
    </row>
  </sheetData>
  <mergeCells count="1">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vt:lpstr>
      <vt:lpstr>Instructivo Diligenciamiento</vt:lpstr>
      <vt:lpstr>Fórmulas</vt:lpstr>
      <vt:lpstr>Paso a paso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Garcia</dc:creator>
  <cp:lastModifiedBy>Katherine Cruz</cp:lastModifiedBy>
  <cp:lastPrinted>2024-04-29T13:53:19Z</cp:lastPrinted>
  <dcterms:created xsi:type="dcterms:W3CDTF">2024-04-11T13:39:09Z</dcterms:created>
  <dcterms:modified xsi:type="dcterms:W3CDTF">2025-09-01T13:29:26Z</dcterms:modified>
</cp:coreProperties>
</file>