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1. FACTURACIÓN Y CATASTRO\REGISTROS\"/>
    </mc:Choice>
  </mc:AlternateContent>
  <xr:revisionPtr revIDLastSave="0" documentId="8_{FBE86217-EC19-4133-AD53-478C9848FCE4}" xr6:coauthVersionLast="47" xr6:coauthVersionMax="47" xr10:uidLastSave="{00000000-0000-0000-0000-000000000000}"/>
  <bookViews>
    <workbookView xWindow="-110" yWindow="-110" windowWidth="19420" windowHeight="10420" firstSheet="1" activeTab="1" xr2:uid="{6F1423A9-60DE-47F1-A104-37258FE6C852}"/>
  </bookViews>
  <sheets>
    <sheet name="Diciembre" sheetId="1" state="hidden" r:id="rId1"/>
    <sheet name="GFR-FO-03" sheetId="3" r:id="rId2"/>
    <sheet name="Hoja1" sheetId="2" state="hidden" r:id="rId3"/>
  </sheets>
  <definedNames>
    <definedName name="_xlnm._FilterDatabase" localSheetId="0" hidden="1">Diciembre!$A$8:$I$36</definedName>
    <definedName name="_xlnm._FilterDatabase" localSheetId="1" hidden="1">'GFR-FO-03'!$A$7:$K$12</definedName>
    <definedName name="_xlnm.Print_Titles" localSheetId="1">'GFR-FO-03'!$1:$7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9" i="3"/>
  <c r="G10" i="3"/>
  <c r="G12" i="3" l="1"/>
  <c r="G11" i="3"/>
  <c r="G14" i="3" l="1"/>
  <c r="E38" i="1" l="1"/>
  <c r="C36" i="1" l="1"/>
  <c r="C24" i="1"/>
  <c r="C19" i="1"/>
  <c r="C17" i="1"/>
  <c r="C16" i="1"/>
  <c r="C34" i="1"/>
  <c r="C13" i="1"/>
  <c r="C12" i="1"/>
  <c r="C32" i="1"/>
  <c r="C31" i="1" l="1"/>
  <c r="C22" i="1"/>
  <c r="C9" i="1"/>
  <c r="C30" i="1" l="1"/>
  <c r="C18" i="1"/>
  <c r="C29" i="1"/>
  <c r="C27" i="1" l="1"/>
  <c r="C23" i="1"/>
  <c r="C15" i="1" l="1"/>
  <c r="C11" i="1"/>
  <c r="C21" i="1" l="1"/>
  <c r="C28" i="1" l="1"/>
  <c r="C26" i="1" l="1"/>
  <c r="C14" i="1" l="1"/>
  <c r="C33" i="1" l="1"/>
  <c r="C35" i="1" l="1"/>
  <c r="C25" i="1"/>
  <c r="C20" i="1" l="1"/>
  <c r="C10" i="1" l="1"/>
</calcChain>
</file>

<file path=xl/sharedStrings.xml><?xml version="1.0" encoding="utf-8"?>
<sst xmlns="http://schemas.openxmlformats.org/spreadsheetml/2006/main" count="174" uniqueCount="84">
  <si>
    <t>FORMATO RELACIÓN DE APROVECHAMIENTO</t>
  </si>
  <si>
    <t>SER AMBIENTAL</t>
  </si>
  <si>
    <t>FECHA DE RADICACION</t>
  </si>
  <si>
    <t>NIT</t>
  </si>
  <si>
    <t>PROVEEDOR</t>
  </si>
  <si>
    <t>VALOR</t>
  </si>
  <si>
    <t>TIPO DC</t>
  </si>
  <si>
    <t>NUMERO DCTO</t>
  </si>
  <si>
    <t>No. Dcto</t>
  </si>
  <si>
    <t>FECHA DE ENVIO</t>
  </si>
  <si>
    <t>ASOCIACION DE RECICLADORES DE GIRARDOT</t>
  </si>
  <si>
    <t>ASOCIACION DE RECICLAJE DE RESIDUOS SOLIDOS APROVECHABLES</t>
  </si>
  <si>
    <t>CORPORACION DE APROVECHAMIENTO AMBIENTAL ESP</t>
  </si>
  <si>
    <t>EMPRESA REGIONAL DE APROVECHAMIENTO SAS ESP BIC</t>
  </si>
  <si>
    <t>901286409-4</t>
  </si>
  <si>
    <t>ASOCIACION DE RECICLADORES DE OFICIO DEL ESPINAL</t>
  </si>
  <si>
    <t>901344125-7</t>
  </si>
  <si>
    <t>901397074-7</t>
  </si>
  <si>
    <t>901436295-6</t>
  </si>
  <si>
    <t>901486328-4</t>
  </si>
  <si>
    <t>ASOCIACION DE RECUPERADORES AMBIENTALES ECOFUTURO</t>
  </si>
  <si>
    <t>901499955-9</t>
  </si>
  <si>
    <t>901504347-2</t>
  </si>
  <si>
    <t>MUNICIPIO</t>
  </si>
  <si>
    <t>ASOCIACION NACIONAL DE RECICLADORES DE ARBELAEZ UNIDOS POR EL MEDIO AMBIENTE</t>
  </si>
  <si>
    <t>ESPINAL</t>
  </si>
  <si>
    <t>FLANDES</t>
  </si>
  <si>
    <t>FUSAGASUGÁ</t>
  </si>
  <si>
    <t>901354765-6</t>
  </si>
  <si>
    <t>ASOCIACION DE RECUPERADORES NATURA</t>
  </si>
  <si>
    <t>901395755-5</t>
  </si>
  <si>
    <t>ASOCIACION DE RECICLADORES RECUPERDORES AMBIENTALES ECO NUEVA DIMENSION</t>
  </si>
  <si>
    <t>GIRARDOT</t>
  </si>
  <si>
    <t>901598355-4</t>
  </si>
  <si>
    <t>ECOGREEN SOLUCIONES AMBIENTALES SAS ESP</t>
  </si>
  <si>
    <t>ASOCIACION COLOMBIANA DE RECICLADORES FOMENTANDO EL PROGRESO</t>
  </si>
  <si>
    <t>MELGAR</t>
  </si>
  <si>
    <t>RICAURTE</t>
  </si>
  <si>
    <t>901403309-9</t>
  </si>
  <si>
    <t>ASOCIACION DE RECICLADORES FLANDES TOLIMA</t>
  </si>
  <si>
    <t>901435497-2</t>
  </si>
  <si>
    <t>ASOCIACION DE RECICLADORES ESPINAL LIMPIO</t>
  </si>
  <si>
    <t>901593899-6</t>
  </si>
  <si>
    <t>ASOCIACION DE RECUPERADORES ECOLOGICOS AMBIENTALES DE FUSAGASUGÁ</t>
  </si>
  <si>
    <t>901486961-7</t>
  </si>
  <si>
    <t>RAZON SOCIAL</t>
  </si>
  <si>
    <t>901659276-3</t>
  </si>
  <si>
    <t>901298726-1</t>
  </si>
  <si>
    <t>ASOCIACION DE RECICLADORES GESTION INTEGRAL DE RESIDUOS APROVECHABLES</t>
  </si>
  <si>
    <t>ASOCIACION AMBIENTAL DE RECICLAJE DE GIRARDOT</t>
  </si>
  <si>
    <t>901663283-0</t>
  </si>
  <si>
    <t>ASOCIACION ECORECICLAR TOLIMA</t>
  </si>
  <si>
    <t>901664918-3</t>
  </si>
  <si>
    <t>ASOCIACION GREMIAL DE RECICLADORES DEL SUR Y ORIENTE DEL TOLIMA</t>
  </si>
  <si>
    <t>900740254-3</t>
  </si>
  <si>
    <t>900697394-2</t>
  </si>
  <si>
    <t>FUNDACION CONCIENCIA RECIPROCO AMBIENTAL</t>
  </si>
  <si>
    <t>901312335-1</t>
  </si>
  <si>
    <t>ASOCIACION DE RECICLADORES DE OFICIO AMIGOS DE LA TIERRA</t>
  </si>
  <si>
    <t>900650919-6</t>
  </si>
  <si>
    <t>ASOCIACION ECOLOGICA DE RECICLADORES ECOORA ESP</t>
  </si>
  <si>
    <t>901632326-6</t>
  </si>
  <si>
    <t>ASOCIACION DE RECUPERADORES AMBAR</t>
  </si>
  <si>
    <t>ARBELAEZ</t>
  </si>
  <si>
    <t>COMITÉ 55-2024</t>
  </si>
  <si>
    <t>901755115-7</t>
  </si>
  <si>
    <t xml:space="preserve">FUNDACION GIRARDOT </t>
  </si>
  <si>
    <t>CORPORACION DE RECICLADORES Y CARBONEROS DE COLOMBIA</t>
  </si>
  <si>
    <t>Flandes</t>
  </si>
  <si>
    <t>VALOR TOTAL</t>
  </si>
  <si>
    <t>Melgar</t>
  </si>
  <si>
    <t>901704382-9</t>
  </si>
  <si>
    <t>ASOCIACION DE RECICLADORES AMBIENTALES NUESTRO FUTURO</t>
  </si>
  <si>
    <t>COMITÉ ##-202#</t>
  </si>
  <si>
    <t>SER AMBIENTAL SAS ESP</t>
  </si>
  <si>
    <t>VALOR GMF</t>
  </si>
  <si>
    <t>VALOR A CANCELAR</t>
  </si>
  <si>
    <t>CÓDIGO</t>
  </si>
  <si>
    <t>VERSIÓN</t>
  </si>
  <si>
    <t>FECHA EMISIÓN</t>
  </si>
  <si>
    <t>FECHA ACTUALIZACIÓN</t>
  </si>
  <si>
    <t>PÁGINA</t>
  </si>
  <si>
    <t>GFR-FO-03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</si>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</sst>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_);_(&quot;$&quot;\ * \(#,##0\);_(&quot;$&quot;\ * &quot;-&quot;_);_(@_)"/>
    <numFmt numFmtId="165" formatCode="&quot;$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1"/>
      <color rgb="FF131A1C"/>
      <name val="Candara"/>
      <family val="2"/>
    </font>
    <font>
      <b/>
      <sz val="11"/>
      <name val="Candara"/>
      <family val="2"/>
    </font>
    <font>
      <b/>
      <sz val="16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5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165" fontId="9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5" fontId="8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4" fontId="8" fillId="0" borderId="3" xfId="1" applyFont="1" applyFill="1" applyBorder="1" applyAlignment="1">
      <alignment horizontal="center" vertical="center"/>
    </xf>
    <xf numFmtId="164" fontId="9" fillId="0" borderId="3" xfId="1" applyFont="1" applyFill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178593</xdr:rowOff>
    </xdr:from>
    <xdr:to>
      <xdr:col>2</xdr:col>
      <xdr:colOff>16068</xdr:colOff>
      <xdr:row>4</xdr:row>
      <xdr:rowOff>53536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7D8F34-A82C-63FC-AF88-8B6006C50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16718"/>
          <a:ext cx="2004412" cy="553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42334</xdr:rowOff>
    </xdr:from>
    <xdr:to>
      <xdr:col>1</xdr:col>
      <xdr:colOff>889000</xdr:colOff>
      <xdr:row>4</xdr:row>
      <xdr:rowOff>28939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26D2F197-D23C-44D9-B504-7F4117A1C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75167"/>
          <a:ext cx="1926167" cy="52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4552-6420-4BF5-8AF7-D242853DF379}">
  <sheetPr>
    <pageSetUpPr fitToPage="1"/>
  </sheetPr>
  <dimension ref="A1:I38"/>
  <sheetViews>
    <sheetView topLeftCell="A30" zoomScale="80" zoomScaleNormal="80" zoomScaleSheetLayoutView="115" workbookViewId="0">
      <selection activeCell="C32" sqref="C32"/>
    </sheetView>
  </sheetViews>
  <sheetFormatPr baseColWidth="10" defaultColWidth="19.453125" defaultRowHeight="18" x14ac:dyDescent="0.35"/>
  <cols>
    <col min="1" max="1" width="15.7265625" style="8" customWidth="1"/>
    <col min="2" max="2" width="14.81640625" style="8" bestFit="1" customWidth="1"/>
    <col min="3" max="3" width="55.7265625" style="8" bestFit="1" customWidth="1"/>
    <col min="4" max="4" width="16.54296875" style="8" bestFit="1" customWidth="1"/>
    <col min="5" max="5" width="17.453125" style="8" bestFit="1" customWidth="1"/>
    <col min="6" max="6" width="16" style="8" bestFit="1" customWidth="1"/>
    <col min="7" max="7" width="10.7265625" style="8" bestFit="1" customWidth="1"/>
    <col min="8" max="8" width="18.7265625" style="8" bestFit="1" customWidth="1"/>
    <col min="9" max="9" width="12.54296875" style="8" bestFit="1" customWidth="1"/>
    <col min="10" max="16384" width="19.453125" style="8"/>
  </cols>
  <sheetData>
    <row r="1" spans="1:9" ht="18.5" thickBot="1" x14ac:dyDescent="0.4"/>
    <row r="2" spans="1:9" ht="18" customHeight="1" x14ac:dyDescent="0.35">
      <c r="A2" s="31"/>
      <c r="B2" s="32"/>
      <c r="C2" s="28" t="s">
        <v>0</v>
      </c>
      <c r="D2" s="28"/>
      <c r="E2" s="28"/>
      <c r="F2" s="28"/>
      <c r="G2" s="28"/>
      <c r="H2" s="28"/>
      <c r="I2" s="28"/>
    </row>
    <row r="3" spans="1:9" x14ac:dyDescent="0.35">
      <c r="A3" s="33"/>
      <c r="B3" s="34"/>
      <c r="C3" s="29"/>
      <c r="D3" s="29"/>
      <c r="E3" s="29"/>
      <c r="F3" s="29"/>
      <c r="G3" s="29"/>
      <c r="H3" s="29"/>
      <c r="I3" s="29"/>
    </row>
    <row r="4" spans="1:9" x14ac:dyDescent="0.35">
      <c r="A4" s="33"/>
      <c r="B4" s="34"/>
      <c r="C4" s="29"/>
      <c r="D4" s="29"/>
      <c r="E4" s="29"/>
      <c r="F4" s="29"/>
      <c r="G4" s="29"/>
      <c r="H4" s="29"/>
      <c r="I4" s="29"/>
    </row>
    <row r="5" spans="1:9" x14ac:dyDescent="0.35">
      <c r="A5" s="35"/>
      <c r="B5" s="36"/>
      <c r="C5" s="30"/>
      <c r="D5" s="30"/>
      <c r="E5" s="30"/>
      <c r="F5" s="30"/>
      <c r="G5" s="30"/>
      <c r="H5" s="30"/>
      <c r="I5" s="30"/>
    </row>
    <row r="6" spans="1:9" x14ac:dyDescent="0.3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35">
      <c r="A7" s="9"/>
      <c r="B7" s="27" t="s">
        <v>1</v>
      </c>
      <c r="C7" s="27"/>
      <c r="D7" s="27"/>
      <c r="E7" s="27"/>
      <c r="F7" s="27"/>
      <c r="G7" s="27"/>
      <c r="H7" s="27"/>
      <c r="I7" s="10"/>
    </row>
    <row r="8" spans="1:9" ht="36" x14ac:dyDescent="0.35">
      <c r="A8" s="11" t="s">
        <v>2</v>
      </c>
      <c r="B8" s="12" t="s">
        <v>3</v>
      </c>
      <c r="C8" s="13" t="s">
        <v>4</v>
      </c>
      <c r="D8" s="13" t="s">
        <v>23</v>
      </c>
      <c r="E8" s="14" t="s">
        <v>5</v>
      </c>
      <c r="F8" s="15" t="s">
        <v>6</v>
      </c>
      <c r="G8" s="16" t="s">
        <v>8</v>
      </c>
      <c r="H8" s="16" t="s">
        <v>7</v>
      </c>
      <c r="I8" s="17" t="s">
        <v>9</v>
      </c>
    </row>
    <row r="9" spans="1:9" ht="45" customHeight="1" x14ac:dyDescent="0.35">
      <c r="A9" s="18">
        <v>45684</v>
      </c>
      <c r="B9" s="1" t="s">
        <v>21</v>
      </c>
      <c r="C9" s="19" t="str">
        <f>VLOOKUP(B9,Hoja1!$A:$B,2,FALSE)</f>
        <v>ASOCIACION NACIONAL DE RECICLADORES DE ARBELAEZ UNIDOS POR EL MEDIO AMBIENTE</v>
      </c>
      <c r="D9" s="19" t="s">
        <v>63</v>
      </c>
      <c r="E9" s="20">
        <v>6626658</v>
      </c>
      <c r="F9" s="20"/>
      <c r="G9" s="21"/>
      <c r="H9" s="19" t="s">
        <v>64</v>
      </c>
      <c r="I9" s="18"/>
    </row>
    <row r="10" spans="1:9" ht="45" customHeight="1" x14ac:dyDescent="0.35">
      <c r="A10" s="18">
        <v>45684</v>
      </c>
      <c r="B10" s="1" t="s">
        <v>16</v>
      </c>
      <c r="C10" s="19" t="str">
        <f>VLOOKUP(B10,Hoja1!$A:$B,2,FALSE)</f>
        <v>ASOCIACION DE RECICLAJE DE RESIDUOS SOLIDOS APROVECHABLES</v>
      </c>
      <c r="D10" s="19" t="s">
        <v>25</v>
      </c>
      <c r="E10" s="20">
        <v>13410</v>
      </c>
      <c r="F10" s="20"/>
      <c r="G10" s="21"/>
      <c r="H10" s="19" t="s">
        <v>64</v>
      </c>
      <c r="I10" s="18"/>
    </row>
    <row r="11" spans="1:9" ht="45" customHeight="1" x14ac:dyDescent="0.35">
      <c r="A11" s="18">
        <v>45684</v>
      </c>
      <c r="B11" s="1" t="s">
        <v>14</v>
      </c>
      <c r="C11" s="19" t="str">
        <f>VLOOKUP(B11,Hoja1!$A:$B,2,FALSE)</f>
        <v>ASOCIACION DE RECICLADORES DE OFICIO DEL ESPINAL</v>
      </c>
      <c r="D11" s="19" t="s">
        <v>25</v>
      </c>
      <c r="E11" s="20">
        <v>15196722</v>
      </c>
      <c r="F11" s="20"/>
      <c r="G11" s="21"/>
      <c r="H11" s="19" t="s">
        <v>64</v>
      </c>
      <c r="I11" s="18"/>
    </row>
    <row r="12" spans="1:9" ht="45" customHeight="1" x14ac:dyDescent="0.35">
      <c r="A12" s="18">
        <v>45684</v>
      </c>
      <c r="B12" s="1" t="s">
        <v>40</v>
      </c>
      <c r="C12" s="19" t="str">
        <f>VLOOKUP(B12,Hoja1!$A:$B,2,FALSE)</f>
        <v>ASOCIACION DE RECICLADORES ESPINAL LIMPIO</v>
      </c>
      <c r="D12" s="19" t="s">
        <v>25</v>
      </c>
      <c r="E12" s="20">
        <v>19547588</v>
      </c>
      <c r="F12" s="20"/>
      <c r="G12" s="21"/>
      <c r="H12" s="19" t="s">
        <v>64</v>
      </c>
      <c r="I12" s="18"/>
    </row>
    <row r="13" spans="1:9" ht="45" customHeight="1" x14ac:dyDescent="0.35">
      <c r="A13" s="18">
        <v>45684</v>
      </c>
      <c r="B13" s="1" t="s">
        <v>50</v>
      </c>
      <c r="C13" s="19" t="str">
        <f>VLOOKUP(B13,Hoja1!$A:$B,2,FALSE)</f>
        <v>ASOCIACION ECORECICLAR TOLIMA</v>
      </c>
      <c r="D13" s="19" t="s">
        <v>25</v>
      </c>
      <c r="E13" s="20">
        <v>49947</v>
      </c>
      <c r="F13" s="20"/>
      <c r="G13" s="21"/>
      <c r="H13" s="19" t="s">
        <v>64</v>
      </c>
      <c r="I13" s="18"/>
    </row>
    <row r="14" spans="1:9" ht="45" customHeight="1" x14ac:dyDescent="0.35">
      <c r="A14" s="18">
        <v>45684</v>
      </c>
      <c r="B14" s="1" t="s">
        <v>19</v>
      </c>
      <c r="C14" s="19" t="str">
        <f>VLOOKUP(B14,Hoja1!$A:$B,2,FALSE)</f>
        <v>ASOCIACION DE RECUPERADORES AMBIENTALES ECOFUTURO</v>
      </c>
      <c r="D14" s="19" t="s">
        <v>26</v>
      </c>
      <c r="E14" s="20">
        <v>7059324</v>
      </c>
      <c r="F14" s="20"/>
      <c r="G14" s="21"/>
      <c r="H14" s="19" t="s">
        <v>64</v>
      </c>
      <c r="I14" s="18"/>
    </row>
    <row r="15" spans="1:9" ht="45.75" customHeight="1" x14ac:dyDescent="0.35">
      <c r="A15" s="18">
        <v>45684</v>
      </c>
      <c r="B15" s="1" t="s">
        <v>33</v>
      </c>
      <c r="C15" s="19" t="str">
        <f>VLOOKUP(B15,Hoja1!$A:$B,2,FALSE)</f>
        <v>ECOGREEN SOLUCIONES AMBIENTALES SAS ESP</v>
      </c>
      <c r="D15" s="19" t="s">
        <v>26</v>
      </c>
      <c r="E15" s="20">
        <v>304146</v>
      </c>
      <c r="F15" s="20"/>
      <c r="G15" s="21"/>
      <c r="H15" s="19" t="s">
        <v>64</v>
      </c>
      <c r="I15" s="18"/>
    </row>
    <row r="16" spans="1:9" ht="45.75" customHeight="1" x14ac:dyDescent="0.35">
      <c r="A16" s="18">
        <v>45684</v>
      </c>
      <c r="B16" s="1" t="s">
        <v>38</v>
      </c>
      <c r="C16" s="19" t="str">
        <f>VLOOKUP(B16,Hoja1!$A:$B,2,FALSE)</f>
        <v>ASOCIACION DE RECICLADORES FLANDES TOLIMA</v>
      </c>
      <c r="D16" s="19" t="s">
        <v>26</v>
      </c>
      <c r="E16" s="20">
        <v>5066471</v>
      </c>
      <c r="F16" s="20"/>
      <c r="G16" s="21"/>
      <c r="H16" s="19" t="s">
        <v>64</v>
      </c>
      <c r="I16" s="18"/>
    </row>
    <row r="17" spans="1:9" ht="45" customHeight="1" x14ac:dyDescent="0.35">
      <c r="A17" s="18">
        <v>45684</v>
      </c>
      <c r="B17" s="1" t="s">
        <v>16</v>
      </c>
      <c r="C17" s="19" t="str">
        <f>VLOOKUP(B17,Hoja1!$A:$B,2,FALSE)</f>
        <v>ASOCIACION DE RECICLAJE DE RESIDUOS SOLIDOS APROVECHABLES</v>
      </c>
      <c r="D17" s="19" t="s">
        <v>26</v>
      </c>
      <c r="E17" s="20">
        <v>14105</v>
      </c>
      <c r="F17" s="20"/>
      <c r="G17" s="21"/>
      <c r="H17" s="19" t="s">
        <v>64</v>
      </c>
      <c r="I17" s="18"/>
    </row>
    <row r="18" spans="1:9" ht="45" customHeight="1" x14ac:dyDescent="0.35">
      <c r="A18" s="18">
        <v>45684</v>
      </c>
      <c r="B18" s="1" t="s">
        <v>42</v>
      </c>
      <c r="C18" s="19" t="str">
        <f>VLOOKUP(B18,Hoja1!$A:$B,2,FALSE)</f>
        <v>ASOCIACION DE RECUPERADORES ECOLOGICOS AMBIENTALES DE FUSAGASUGÁ</v>
      </c>
      <c r="D18" s="19" t="s">
        <v>27</v>
      </c>
      <c r="E18" s="20">
        <v>799234</v>
      </c>
      <c r="F18" s="20"/>
      <c r="G18" s="21"/>
      <c r="H18" s="19" t="s">
        <v>64</v>
      </c>
      <c r="I18" s="18"/>
    </row>
    <row r="19" spans="1:9" ht="45" customHeight="1" x14ac:dyDescent="0.35">
      <c r="A19" s="18">
        <v>45684</v>
      </c>
      <c r="B19" s="1" t="s">
        <v>30</v>
      </c>
      <c r="C19" s="19" t="str">
        <f>VLOOKUP(B19,Hoja1!$A:$B,2,FALSE)</f>
        <v>ASOCIACION DE RECICLADORES RECUPERDORES AMBIENTALES ECO NUEVA DIMENSION</v>
      </c>
      <c r="D19" s="19" t="s">
        <v>27</v>
      </c>
      <c r="E19" s="20">
        <v>618729</v>
      </c>
      <c r="F19" s="20"/>
      <c r="G19" s="21"/>
      <c r="H19" s="19" t="s">
        <v>64</v>
      </c>
      <c r="I19" s="18"/>
    </row>
    <row r="20" spans="1:9" ht="45" customHeight="1" x14ac:dyDescent="0.35">
      <c r="A20" s="18">
        <v>45684</v>
      </c>
      <c r="B20" s="1" t="s">
        <v>16</v>
      </c>
      <c r="C20" s="19" t="str">
        <f>VLOOKUP(B20,Hoja1!$A:$B,2,FALSE)</f>
        <v>ASOCIACION DE RECICLAJE DE RESIDUOS SOLIDOS APROVECHABLES</v>
      </c>
      <c r="D20" s="19" t="s">
        <v>32</v>
      </c>
      <c r="E20" s="20">
        <v>24174273</v>
      </c>
      <c r="F20" s="20"/>
      <c r="G20" s="21"/>
      <c r="H20" s="19" t="s">
        <v>64</v>
      </c>
      <c r="I20" s="18"/>
    </row>
    <row r="21" spans="1:9" ht="45" customHeight="1" x14ac:dyDescent="0.35">
      <c r="A21" s="18">
        <v>45684</v>
      </c>
      <c r="B21" s="1" t="s">
        <v>19</v>
      </c>
      <c r="C21" s="19" t="str">
        <f>VLOOKUP(B21,Hoja1!$A:$B,2,FALSE)</f>
        <v>ASOCIACION DE RECUPERADORES AMBIENTALES ECOFUTURO</v>
      </c>
      <c r="D21" s="19" t="s">
        <v>32</v>
      </c>
      <c r="E21" s="20">
        <v>34330417</v>
      </c>
      <c r="F21" s="20"/>
      <c r="G21" s="21"/>
      <c r="H21" s="19" t="s">
        <v>64</v>
      </c>
      <c r="I21" s="18"/>
    </row>
    <row r="22" spans="1:9" ht="45" customHeight="1" x14ac:dyDescent="0.35">
      <c r="A22" s="18">
        <v>45684</v>
      </c>
      <c r="B22" s="1" t="s">
        <v>33</v>
      </c>
      <c r="C22" s="19" t="str">
        <f>VLOOKUP(B22,Hoja1!$A:$B,2,FALSE)</f>
        <v>ECOGREEN SOLUCIONES AMBIENTALES SAS ESP</v>
      </c>
      <c r="D22" s="19" t="s">
        <v>32</v>
      </c>
      <c r="E22" s="20">
        <v>15230</v>
      </c>
      <c r="F22" s="20"/>
      <c r="G22" s="21"/>
      <c r="H22" s="19" t="s">
        <v>64</v>
      </c>
      <c r="I22" s="18"/>
    </row>
    <row r="23" spans="1:9" ht="45" customHeight="1" x14ac:dyDescent="0.35">
      <c r="A23" s="18">
        <v>45684</v>
      </c>
      <c r="B23" s="1" t="s">
        <v>47</v>
      </c>
      <c r="C23" s="19" t="str">
        <f>VLOOKUP(B23,Hoja1!$A:$B,2,FALSE)</f>
        <v>ASOCIACION DE RECICLADORES GESTION INTEGRAL DE RESIDUOS APROVECHABLES</v>
      </c>
      <c r="D23" s="19" t="s">
        <v>32</v>
      </c>
      <c r="E23" s="20">
        <v>3221409</v>
      </c>
      <c r="F23" s="20"/>
      <c r="G23" s="21"/>
      <c r="H23" s="19" t="s">
        <v>64</v>
      </c>
      <c r="I23" s="18"/>
    </row>
    <row r="24" spans="1:9" ht="45" customHeight="1" x14ac:dyDescent="0.35">
      <c r="A24" s="18">
        <v>45684</v>
      </c>
      <c r="B24" s="1" t="s">
        <v>22</v>
      </c>
      <c r="C24" s="19" t="str">
        <f>VLOOKUP(B24,Hoja1!$A:$B,2,FALSE)</f>
        <v>EMPRESA REGIONAL DE APROVECHAMIENTO SAS ESP BIC</v>
      </c>
      <c r="D24" s="19" t="s">
        <v>32</v>
      </c>
      <c r="E24" s="20">
        <v>81099</v>
      </c>
      <c r="F24" s="20"/>
      <c r="G24" s="21"/>
      <c r="H24" s="19" t="s">
        <v>64</v>
      </c>
      <c r="I24" s="18"/>
    </row>
    <row r="25" spans="1:9" ht="45" customHeight="1" x14ac:dyDescent="0.35">
      <c r="A25" s="18">
        <v>45684</v>
      </c>
      <c r="B25" s="1" t="s">
        <v>19</v>
      </c>
      <c r="C25" s="19" t="str">
        <f>VLOOKUP(B25,Hoja1!$A:$B,2,FALSE)</f>
        <v>ASOCIACION DE RECUPERADORES AMBIENTALES ECOFUTURO</v>
      </c>
      <c r="D25" s="19" t="s">
        <v>36</v>
      </c>
      <c r="E25" s="20">
        <v>171911679</v>
      </c>
      <c r="F25" s="20"/>
      <c r="G25" s="21"/>
      <c r="H25" s="19" t="s">
        <v>64</v>
      </c>
      <c r="I25" s="18"/>
    </row>
    <row r="26" spans="1:9" ht="45" customHeight="1" x14ac:dyDescent="0.35">
      <c r="A26" s="18">
        <v>45684</v>
      </c>
      <c r="B26" s="1" t="s">
        <v>50</v>
      </c>
      <c r="C26" s="19" t="str">
        <f>VLOOKUP(B26,Hoja1!$A:$B,2,FALSE)</f>
        <v>ASOCIACION ECORECICLAR TOLIMA</v>
      </c>
      <c r="D26" s="19" t="s">
        <v>36</v>
      </c>
      <c r="E26" s="20">
        <v>23192437</v>
      </c>
      <c r="F26" s="20"/>
      <c r="G26" s="21"/>
      <c r="H26" s="19" t="s">
        <v>64</v>
      </c>
      <c r="I26" s="18"/>
    </row>
    <row r="27" spans="1:9" ht="45" customHeight="1" x14ac:dyDescent="0.35">
      <c r="A27" s="18">
        <v>45684</v>
      </c>
      <c r="B27" s="1" t="s">
        <v>14</v>
      </c>
      <c r="C27" s="19" t="str">
        <f>VLOOKUP(B27,Hoja1!$A:$B,2,FALSE)</f>
        <v>ASOCIACION DE RECICLADORES DE OFICIO DEL ESPINAL</v>
      </c>
      <c r="D27" s="19" t="s">
        <v>36</v>
      </c>
      <c r="E27" s="20">
        <v>15397</v>
      </c>
      <c r="F27" s="20"/>
      <c r="G27" s="21"/>
      <c r="H27" s="19" t="s">
        <v>64</v>
      </c>
      <c r="I27" s="18"/>
    </row>
    <row r="28" spans="1:9" ht="45" customHeight="1" x14ac:dyDescent="0.35">
      <c r="A28" s="18">
        <v>45684</v>
      </c>
      <c r="B28" s="1" t="s">
        <v>59</v>
      </c>
      <c r="C28" s="19" t="str">
        <f>VLOOKUP(B28,Hoja1!$A:$B,2,FALSE)</f>
        <v>ASOCIACION ECOLOGICA DE RECICLADORES ECOORA ESP</v>
      </c>
      <c r="D28" s="19" t="s">
        <v>36</v>
      </c>
      <c r="E28" s="20">
        <v>75034713</v>
      </c>
      <c r="F28" s="20"/>
      <c r="G28" s="21"/>
      <c r="H28" s="19" t="s">
        <v>64</v>
      </c>
      <c r="I28" s="18"/>
    </row>
    <row r="29" spans="1:9" s="25" customFormat="1" ht="45" customHeight="1" x14ac:dyDescent="0.35">
      <c r="A29" s="18">
        <v>45684</v>
      </c>
      <c r="B29" s="23" t="s">
        <v>61</v>
      </c>
      <c r="C29" s="24" t="str">
        <f>VLOOKUP(B29,Hoja1!$A:$B,2,FALSE)</f>
        <v>ASOCIACION DE RECUPERADORES AMBAR</v>
      </c>
      <c r="D29" s="24" t="s">
        <v>36</v>
      </c>
      <c r="E29" s="20">
        <v>24503305</v>
      </c>
      <c r="F29" s="20"/>
      <c r="G29" s="21"/>
      <c r="H29" s="19" t="s">
        <v>64</v>
      </c>
      <c r="I29" s="22"/>
    </row>
    <row r="30" spans="1:9" s="25" customFormat="1" ht="45" customHeight="1" x14ac:dyDescent="0.35">
      <c r="A30" s="18">
        <v>45684</v>
      </c>
      <c r="B30" s="23" t="s">
        <v>44</v>
      </c>
      <c r="C30" s="24" t="str">
        <f>VLOOKUP(B30,Hoja1!$A:$B,2,FALSE)</f>
        <v>ASOCIACION COLOMBIANA DE RECICLADORES FOMENTANDO EL PROGRESO</v>
      </c>
      <c r="D30" s="24" t="s">
        <v>36</v>
      </c>
      <c r="E30" s="20">
        <v>20106173</v>
      </c>
      <c r="F30" s="20"/>
      <c r="G30" s="21"/>
      <c r="H30" s="19" t="s">
        <v>64</v>
      </c>
      <c r="I30" s="22"/>
    </row>
    <row r="31" spans="1:9" s="25" customFormat="1" ht="45" customHeight="1" x14ac:dyDescent="0.35">
      <c r="A31" s="18">
        <v>45684</v>
      </c>
      <c r="B31" s="23" t="s">
        <v>55</v>
      </c>
      <c r="C31" s="24" t="str">
        <f>VLOOKUP(B31,Hoja1!$A:$B,2,FALSE)</f>
        <v>FUNDACION CONCIENCIA RECIPROCO AMBIENTAL</v>
      </c>
      <c r="D31" s="24" t="s">
        <v>36</v>
      </c>
      <c r="E31" s="20">
        <v>22725140</v>
      </c>
      <c r="F31" s="20"/>
      <c r="G31" s="21"/>
      <c r="H31" s="19" t="s">
        <v>64</v>
      </c>
      <c r="I31" s="22"/>
    </row>
    <row r="32" spans="1:9" s="25" customFormat="1" ht="45" customHeight="1" x14ac:dyDescent="0.35">
      <c r="A32" s="18">
        <v>45684</v>
      </c>
      <c r="B32" s="23" t="s">
        <v>54</v>
      </c>
      <c r="C32" s="24" t="str">
        <f>VLOOKUP(B32,Hoja1!$A:$B,2,FALSE)</f>
        <v>CORPORACION DE RECICLADORES Y CARBONEROS DE COLOMBIA</v>
      </c>
      <c r="D32" s="24" t="s">
        <v>36</v>
      </c>
      <c r="E32" s="20">
        <v>7209282</v>
      </c>
      <c r="F32" s="20"/>
      <c r="G32" s="21"/>
      <c r="H32" s="19" t="s">
        <v>64</v>
      </c>
      <c r="I32" s="22"/>
    </row>
    <row r="33" spans="1:9" ht="45" customHeight="1" x14ac:dyDescent="0.35">
      <c r="A33" s="18">
        <v>45684</v>
      </c>
      <c r="B33" s="1" t="s">
        <v>19</v>
      </c>
      <c r="C33" s="19" t="str">
        <f>VLOOKUP(B33,Hoja1!$A:$B,2,FALSE)</f>
        <v>ASOCIACION DE RECUPERADORES AMBIENTALES ECOFUTURO</v>
      </c>
      <c r="D33" s="19" t="s">
        <v>37</v>
      </c>
      <c r="E33" s="20">
        <v>9690</v>
      </c>
      <c r="F33" s="20"/>
      <c r="G33" s="21"/>
      <c r="H33" s="19" t="s">
        <v>64</v>
      </c>
      <c r="I33" s="18"/>
    </row>
    <row r="34" spans="1:9" ht="45" customHeight="1" x14ac:dyDescent="0.35">
      <c r="A34" s="18">
        <v>45684</v>
      </c>
      <c r="B34" s="1" t="s">
        <v>33</v>
      </c>
      <c r="C34" s="19" t="str">
        <f>VLOOKUP(B34,Hoja1!$A:$B,2,FALSE)</f>
        <v>ECOGREEN SOLUCIONES AMBIENTALES SAS ESP</v>
      </c>
      <c r="D34" s="19" t="s">
        <v>37</v>
      </c>
      <c r="E34" s="20">
        <v>2775599</v>
      </c>
      <c r="F34" s="20"/>
      <c r="G34" s="21"/>
      <c r="H34" s="19" t="s">
        <v>64</v>
      </c>
      <c r="I34" s="18"/>
    </row>
    <row r="35" spans="1:9" ht="45" customHeight="1" x14ac:dyDescent="0.35">
      <c r="A35" s="18">
        <v>45684</v>
      </c>
      <c r="B35" s="1" t="s">
        <v>16</v>
      </c>
      <c r="C35" s="19" t="str">
        <f>VLOOKUP(B35,Hoja1!$A:$B,2,FALSE)</f>
        <v>ASOCIACION DE RECICLAJE DE RESIDUOS SOLIDOS APROVECHABLES</v>
      </c>
      <c r="D35" s="19" t="s">
        <v>37</v>
      </c>
      <c r="E35" s="20">
        <v>20046014</v>
      </c>
      <c r="F35" s="20"/>
      <c r="G35" s="21"/>
      <c r="H35" s="19" t="s">
        <v>64</v>
      </c>
      <c r="I35" s="18"/>
    </row>
    <row r="36" spans="1:9" ht="45" customHeight="1" x14ac:dyDescent="0.35">
      <c r="A36" s="18">
        <v>45684</v>
      </c>
      <c r="B36" s="1" t="s">
        <v>22</v>
      </c>
      <c r="C36" s="19" t="str">
        <f>VLOOKUP(B36,Hoja1!$A:$B,2,FALSE)</f>
        <v>EMPRESA REGIONAL DE APROVECHAMIENTO SAS ESP BIC</v>
      </c>
      <c r="D36" s="19" t="s">
        <v>37</v>
      </c>
      <c r="E36" s="20">
        <v>2717152</v>
      </c>
      <c r="F36" s="20"/>
      <c r="G36" s="21"/>
      <c r="H36" s="19" t="s">
        <v>64</v>
      </c>
      <c r="I36" s="18"/>
    </row>
    <row r="38" spans="1:9" x14ac:dyDescent="0.35">
      <c r="E38" s="20">
        <f>SUM(E9:E37)</f>
        <v>487365343</v>
      </c>
    </row>
  </sheetData>
  <autoFilter ref="A8:I36" xr:uid="{C1995EA8-4551-4CCC-8907-C3A603E241B9}"/>
  <mergeCells count="4">
    <mergeCell ref="A6:I6"/>
    <mergeCell ref="B7:H7"/>
    <mergeCell ref="C2:I5"/>
    <mergeCell ref="A2:B5"/>
  </mergeCells>
  <phoneticPr fontId="2" type="noConversion"/>
  <pageMargins left="0.23622047244094491" right="0.23622047244094491" top="0.74803149606299213" bottom="0.74803149606299213" header="0.31496062992125984" footer="0.31496062992125984"/>
  <pageSetup scale="5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96EEC-5E86-49CB-A5F1-ABE2397EC16F}">
  <sheetPr>
    <pageSetUpPr fitToPage="1"/>
  </sheetPr>
  <dimension ref="A1:R14"/>
  <sheetViews>
    <sheetView showGridLines="0" tabSelected="1" zoomScale="60" zoomScaleNormal="60" workbookViewId="0">
      <selection activeCell="C1" sqref="C1:I5"/>
    </sheetView>
  </sheetViews>
  <sheetFormatPr baseColWidth="10" defaultColWidth="19.453125" defaultRowHeight="14.5" x14ac:dyDescent="0.35"/>
  <cols>
    <col min="1" max="1" width="15.7265625" style="37" customWidth="1"/>
    <col min="2" max="2" width="14.81640625" style="37" bestFit="1" customWidth="1"/>
    <col min="3" max="3" width="55.7265625" style="37" bestFit="1" customWidth="1"/>
    <col min="4" max="4" width="16.54296875" style="37" bestFit="1" customWidth="1"/>
    <col min="5" max="5" width="16.54296875" style="37" customWidth="1"/>
    <col min="6" max="6" width="17.453125" style="37" bestFit="1" customWidth="1"/>
    <col min="7" max="7" width="16" style="37" bestFit="1" customWidth="1"/>
    <col min="8" max="8" width="10.7265625" style="37" bestFit="1" customWidth="1"/>
    <col min="9" max="9" width="18.7265625" style="37" bestFit="1" customWidth="1"/>
    <col min="10" max="10" width="23.453125" style="37" customWidth="1"/>
    <col min="11" max="16384" width="19.453125" style="37"/>
  </cols>
  <sheetData>
    <row r="1" spans="1:18" ht="18" customHeight="1" x14ac:dyDescent="0.35">
      <c r="A1" s="64"/>
      <c r="B1" s="64"/>
      <c r="C1" s="65" t="s">
        <v>0</v>
      </c>
      <c r="D1" s="65"/>
      <c r="E1" s="65"/>
      <c r="F1" s="65"/>
      <c r="G1" s="65"/>
      <c r="H1" s="65"/>
      <c r="I1" s="65"/>
      <c r="J1" s="60" t="s">
        <v>77</v>
      </c>
      <c r="K1" s="66" t="s">
        <v>82</v>
      </c>
    </row>
    <row r="2" spans="1:18" x14ac:dyDescent="0.35">
      <c r="A2" s="64"/>
      <c r="B2" s="64"/>
      <c r="C2" s="65"/>
      <c r="D2" s="65"/>
      <c r="E2" s="65"/>
      <c r="F2" s="65"/>
      <c r="G2" s="65"/>
      <c r="H2" s="65"/>
      <c r="I2" s="65"/>
      <c r="J2" s="60" t="s">
        <v>78</v>
      </c>
      <c r="K2" s="66">
        <v>1</v>
      </c>
    </row>
    <row r="3" spans="1:18" x14ac:dyDescent="0.35">
      <c r="A3" s="64"/>
      <c r="B3" s="64"/>
      <c r="C3" s="65"/>
      <c r="D3" s="65"/>
      <c r="E3" s="65"/>
      <c r="F3" s="65"/>
      <c r="G3" s="65"/>
      <c r="H3" s="65"/>
      <c r="I3" s="65"/>
      <c r="J3" s="60" t="s">
        <v>79</v>
      </c>
      <c r="K3" s="67">
        <v>45902</v>
      </c>
    </row>
    <row r="4" spans="1:18" x14ac:dyDescent="0.35">
      <c r="A4" s="64"/>
      <c r="B4" s="64"/>
      <c r="C4" s="65"/>
      <c r="D4" s="65"/>
      <c r="E4" s="65"/>
      <c r="F4" s="65"/>
      <c r="G4" s="65"/>
      <c r="H4" s="65"/>
      <c r="I4" s="65"/>
      <c r="J4" s="60" t="s">
        <v>80</v>
      </c>
      <c r="K4" s="67">
        <v>45902</v>
      </c>
    </row>
    <row r="5" spans="1:18" x14ac:dyDescent="0.35">
      <c r="A5" s="64"/>
      <c r="B5" s="64"/>
      <c r="C5" s="65"/>
      <c r="D5" s="65"/>
      <c r="E5" s="65"/>
      <c r="F5" s="65"/>
      <c r="G5" s="65"/>
      <c r="H5" s="65"/>
      <c r="I5" s="65"/>
      <c r="J5" s="60" t="s">
        <v>81</v>
      </c>
      <c r="K5" s="66" t="s">
        <v>83</v>
      </c>
    </row>
    <row r="6" spans="1:18" x14ac:dyDescent="0.35">
      <c r="A6" s="61"/>
      <c r="B6" s="62" t="s">
        <v>74</v>
      </c>
      <c r="C6" s="62"/>
      <c r="D6" s="62"/>
      <c r="E6" s="62"/>
      <c r="F6" s="62"/>
      <c r="G6" s="62"/>
      <c r="H6" s="62"/>
      <c r="I6" s="62"/>
      <c r="J6" s="63"/>
    </row>
    <row r="7" spans="1:18" ht="29" x14ac:dyDescent="0.35">
      <c r="A7" s="38" t="s">
        <v>2</v>
      </c>
      <c r="B7" s="39" t="s">
        <v>3</v>
      </c>
      <c r="C7" s="40" t="s">
        <v>4</v>
      </c>
      <c r="D7" s="40" t="s">
        <v>23</v>
      </c>
      <c r="E7" s="40" t="s">
        <v>69</v>
      </c>
      <c r="F7" s="40" t="s">
        <v>75</v>
      </c>
      <c r="G7" s="41" t="s">
        <v>76</v>
      </c>
      <c r="H7" s="41" t="s">
        <v>6</v>
      </c>
      <c r="I7" s="42" t="s">
        <v>8</v>
      </c>
      <c r="J7" s="42" t="s">
        <v>7</v>
      </c>
      <c r="K7" s="38" t="s">
        <v>9</v>
      </c>
    </row>
    <row r="8" spans="1:18" ht="48" customHeight="1" x14ac:dyDescent="0.35">
      <c r="A8" s="43"/>
      <c r="B8" s="44"/>
      <c r="C8" s="45"/>
      <c r="D8" s="46"/>
      <c r="E8" s="47"/>
      <c r="F8" s="47"/>
      <c r="G8" s="48">
        <f>E8-(E8*4/1000)</f>
        <v>0</v>
      </c>
      <c r="H8" s="49"/>
      <c r="I8" s="50"/>
      <c r="J8" s="45" t="s">
        <v>73</v>
      </c>
      <c r="K8" s="51"/>
    </row>
    <row r="9" spans="1:18" ht="45" customHeight="1" x14ac:dyDescent="0.35">
      <c r="A9" s="43"/>
      <c r="B9" s="46"/>
      <c r="C9" s="45"/>
      <c r="D9" s="50"/>
      <c r="E9" s="47"/>
      <c r="F9" s="47"/>
      <c r="G9" s="48">
        <f>E9-(E9*4/1000)</f>
        <v>0</v>
      </c>
      <c r="H9" s="48"/>
      <c r="I9" s="52"/>
      <c r="J9" s="45" t="s">
        <v>73</v>
      </c>
      <c r="K9" s="43"/>
      <c r="M9" s="53"/>
      <c r="N9" s="54"/>
      <c r="O9" s="55"/>
      <c r="P9" s="56"/>
      <c r="Q9" s="57"/>
      <c r="R9" s="58"/>
    </row>
    <row r="10" spans="1:18" ht="45" customHeight="1" x14ac:dyDescent="0.35">
      <c r="A10" s="43"/>
      <c r="B10" s="46"/>
      <c r="C10" s="45"/>
      <c r="D10" s="50"/>
      <c r="E10" s="47"/>
      <c r="F10" s="47"/>
      <c r="G10" s="48">
        <f>E10-(E10*4/1000)</f>
        <v>0</v>
      </c>
      <c r="H10" s="48"/>
      <c r="I10" s="52"/>
      <c r="J10" s="45" t="s">
        <v>73</v>
      </c>
      <c r="K10" s="43"/>
    </row>
    <row r="11" spans="1:18" ht="45" customHeight="1" x14ac:dyDescent="0.35">
      <c r="A11" s="43"/>
      <c r="B11" s="46"/>
      <c r="C11" s="45"/>
      <c r="D11" s="50"/>
      <c r="E11" s="47"/>
      <c r="F11" s="47"/>
      <c r="G11" s="48">
        <f>E11-(E11*4/1000)</f>
        <v>0</v>
      </c>
      <c r="H11" s="48"/>
      <c r="I11" s="52"/>
      <c r="J11" s="45" t="s">
        <v>73</v>
      </c>
      <c r="K11" s="43"/>
    </row>
    <row r="12" spans="1:18" ht="45" customHeight="1" x14ac:dyDescent="0.35">
      <c r="A12" s="43"/>
      <c r="B12" s="46"/>
      <c r="C12" s="45"/>
      <c r="D12" s="50"/>
      <c r="E12" s="47"/>
      <c r="F12" s="47"/>
      <c r="G12" s="48">
        <f>E12-(E12*4/1000)</f>
        <v>0</v>
      </c>
      <c r="H12" s="48"/>
      <c r="I12" s="52"/>
      <c r="J12" s="45" t="s">
        <v>73</v>
      </c>
      <c r="K12" s="43"/>
    </row>
    <row r="14" spans="1:18" ht="15" thickBot="1" x14ac:dyDescent="0.4">
      <c r="G14" s="59">
        <f>SUM(G9:G12)</f>
        <v>0</v>
      </c>
    </row>
  </sheetData>
  <sortState xmlns:xlrd2="http://schemas.microsoft.com/office/spreadsheetml/2017/richdata2" ref="A9:K9">
    <sortCondition ref="D9"/>
  </sortState>
  <mergeCells count="3">
    <mergeCell ref="B6:I6"/>
    <mergeCell ref="C1:I5"/>
    <mergeCell ref="A1:B5"/>
  </mergeCells>
  <phoneticPr fontId="2" type="noConversion"/>
  <conditionalFormatting sqref="R10:R12 F16:F1048576 F6 G7">
    <cfRule type="duplicateValues" dxfId="7" priority="10"/>
  </conditionalFormatting>
  <pageMargins left="0.23622047244094491" right="0.23622047244094491" top="0.74803149606299213" bottom="0.74803149606299213" header="0.31496062992125984" footer="0.31496062992125984"/>
  <pageSetup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D6C5-FCDB-451F-86B2-D1B3ECF93AFB}">
  <dimension ref="A1:C26"/>
  <sheetViews>
    <sheetView topLeftCell="A13" workbookViewId="0">
      <selection sqref="A1:B26"/>
    </sheetView>
  </sheetViews>
  <sheetFormatPr baseColWidth="10" defaultColWidth="11.453125" defaultRowHeight="15.5" x14ac:dyDescent="0.35"/>
  <cols>
    <col min="1" max="1" width="11.54296875" style="3" bestFit="1" customWidth="1"/>
    <col min="2" max="2" width="87.453125" style="3" bestFit="1" customWidth="1"/>
    <col min="3" max="3" width="9" style="3" bestFit="1" customWidth="1"/>
    <col min="4" max="16384" width="11.453125" style="3"/>
  </cols>
  <sheetData>
    <row r="1" spans="1:3" x14ac:dyDescent="0.35">
      <c r="A1" s="7" t="s">
        <v>3</v>
      </c>
      <c r="B1" s="7" t="s">
        <v>45</v>
      </c>
    </row>
    <row r="2" spans="1:3" x14ac:dyDescent="0.35">
      <c r="A2" s="2" t="s">
        <v>21</v>
      </c>
      <c r="B2" s="6" t="s">
        <v>24</v>
      </c>
      <c r="C2" s="4"/>
    </row>
    <row r="3" spans="1:3" x14ac:dyDescent="0.35">
      <c r="A3" s="5" t="s">
        <v>40</v>
      </c>
      <c r="B3" s="5" t="s">
        <v>41</v>
      </c>
    </row>
    <row r="4" spans="1:3" x14ac:dyDescent="0.35">
      <c r="A4" s="5" t="s">
        <v>14</v>
      </c>
      <c r="B4" s="5" t="s">
        <v>15</v>
      </c>
    </row>
    <row r="5" spans="1:3" x14ac:dyDescent="0.35">
      <c r="A5" s="5" t="s">
        <v>16</v>
      </c>
      <c r="B5" s="5" t="s">
        <v>11</v>
      </c>
    </row>
    <row r="6" spans="1:3" x14ac:dyDescent="0.35">
      <c r="A6" s="5" t="s">
        <v>38</v>
      </c>
      <c r="B6" s="5" t="s">
        <v>39</v>
      </c>
    </row>
    <row r="7" spans="1:3" x14ac:dyDescent="0.35">
      <c r="A7" s="5" t="s">
        <v>18</v>
      </c>
      <c r="B7" s="5" t="s">
        <v>12</v>
      </c>
    </row>
    <row r="8" spans="1:3" x14ac:dyDescent="0.35">
      <c r="A8" s="5" t="s">
        <v>28</v>
      </c>
      <c r="B8" s="5" t="s">
        <v>29</v>
      </c>
    </row>
    <row r="9" spans="1:3" x14ac:dyDescent="0.35">
      <c r="A9" s="5" t="s">
        <v>30</v>
      </c>
      <c r="B9" s="5" t="s">
        <v>31</v>
      </c>
    </row>
    <row r="10" spans="1:3" x14ac:dyDescent="0.35">
      <c r="A10" s="5" t="s">
        <v>17</v>
      </c>
      <c r="B10" s="5" t="s">
        <v>10</v>
      </c>
    </row>
    <row r="11" spans="1:3" x14ac:dyDescent="0.35">
      <c r="A11" s="5" t="s">
        <v>19</v>
      </c>
      <c r="B11" s="5" t="s">
        <v>20</v>
      </c>
    </row>
    <row r="12" spans="1:3" x14ac:dyDescent="0.35">
      <c r="A12" s="5" t="s">
        <v>33</v>
      </c>
      <c r="B12" s="5" t="s">
        <v>34</v>
      </c>
    </row>
    <row r="13" spans="1:3" x14ac:dyDescent="0.35">
      <c r="A13" s="5" t="s">
        <v>22</v>
      </c>
      <c r="B13" s="5" t="s">
        <v>13</v>
      </c>
    </row>
    <row r="14" spans="1:3" x14ac:dyDescent="0.35">
      <c r="A14" s="5" t="s">
        <v>44</v>
      </c>
      <c r="B14" s="5" t="s">
        <v>35</v>
      </c>
    </row>
    <row r="15" spans="1:3" x14ac:dyDescent="0.35">
      <c r="A15" s="5" t="s">
        <v>42</v>
      </c>
      <c r="B15" s="5" t="s">
        <v>43</v>
      </c>
    </row>
    <row r="16" spans="1:3" x14ac:dyDescent="0.35">
      <c r="A16" s="5" t="s">
        <v>46</v>
      </c>
      <c r="B16" s="5" t="s">
        <v>49</v>
      </c>
    </row>
    <row r="17" spans="1:3" x14ac:dyDescent="0.35">
      <c r="A17" s="5" t="s">
        <v>47</v>
      </c>
      <c r="B17" s="5" t="s">
        <v>48</v>
      </c>
    </row>
    <row r="18" spans="1:3" x14ac:dyDescent="0.35">
      <c r="A18" s="5" t="s">
        <v>50</v>
      </c>
      <c r="B18" s="5" t="s">
        <v>51</v>
      </c>
    </row>
    <row r="19" spans="1:3" x14ac:dyDescent="0.35">
      <c r="A19" s="5" t="s">
        <v>52</v>
      </c>
      <c r="B19" s="5" t="s">
        <v>53</v>
      </c>
      <c r="C19" s="3" t="s">
        <v>68</v>
      </c>
    </row>
    <row r="20" spans="1:3" x14ac:dyDescent="0.35">
      <c r="A20" s="5" t="s">
        <v>54</v>
      </c>
      <c r="B20" s="3" t="s">
        <v>67</v>
      </c>
    </row>
    <row r="21" spans="1:3" x14ac:dyDescent="0.35">
      <c r="A21" s="5" t="s">
        <v>55</v>
      </c>
      <c r="B21" s="5" t="s">
        <v>56</v>
      </c>
    </row>
    <row r="22" spans="1:3" x14ac:dyDescent="0.35">
      <c r="A22" s="5" t="s">
        <v>57</v>
      </c>
      <c r="B22" s="5" t="s">
        <v>58</v>
      </c>
    </row>
    <row r="23" spans="1:3" x14ac:dyDescent="0.35">
      <c r="A23" s="5" t="s">
        <v>65</v>
      </c>
      <c r="B23" s="5" t="s">
        <v>66</v>
      </c>
    </row>
    <row r="24" spans="1:3" x14ac:dyDescent="0.35">
      <c r="A24" s="5" t="s">
        <v>59</v>
      </c>
      <c r="B24" s="5" t="s">
        <v>60</v>
      </c>
    </row>
    <row r="25" spans="1:3" x14ac:dyDescent="0.35">
      <c r="A25" s="5" t="s">
        <v>61</v>
      </c>
      <c r="B25" s="5" t="s">
        <v>62</v>
      </c>
    </row>
    <row r="26" spans="1:3" x14ac:dyDescent="0.35">
      <c r="A26" t="s">
        <v>71</v>
      </c>
      <c r="B26" t="s">
        <v>72</v>
      </c>
      <c r="C26" s="3" t="s">
        <v>70</v>
      </c>
    </row>
  </sheetData>
  <conditionalFormatting sqref="A14:A15">
    <cfRule type="duplicateValues" dxfId="6" priority="6"/>
  </conditionalFormatting>
  <conditionalFormatting sqref="A16">
    <cfRule type="duplicateValues" dxfId="5" priority="5"/>
  </conditionalFormatting>
  <conditionalFormatting sqref="A27:A1048576 A1:A13 A17:A20">
    <cfRule type="duplicateValues" dxfId="4" priority="7"/>
  </conditionalFormatting>
  <conditionalFormatting sqref="A21:B21">
    <cfRule type="duplicateValues" dxfId="3" priority="4"/>
  </conditionalFormatting>
  <conditionalFormatting sqref="A22:B23">
    <cfRule type="duplicateValues" dxfId="2" priority="3"/>
  </conditionalFormatting>
  <conditionalFormatting sqref="A24:B24">
    <cfRule type="duplicateValues" dxfId="1" priority="2"/>
  </conditionalFormatting>
  <conditionalFormatting sqref="A25:B2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Diciembre</vt:lpstr>
      <vt:lpstr>GFR-FO-03</vt:lpstr>
      <vt:lpstr>Hoja1</vt:lpstr>
      <vt:lpstr>'GFR-FO-03'!Títulos_a_imprimir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Mutis</dc:creator>
  <cp:lastModifiedBy>Katherine Cruz</cp:lastModifiedBy>
  <cp:lastPrinted>2025-06-24T17:28:02Z</cp:lastPrinted>
  <dcterms:created xsi:type="dcterms:W3CDTF">2022-07-22T18:52:43Z</dcterms:created>
  <dcterms:modified xsi:type="dcterms:W3CDTF">2025-09-02T16:07:46Z</dcterms:modified>
</cp:coreProperties>
</file>